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Giao Tai san cong\Phu luc kem QD\5. Phụ lục kèm QĐ\"/>
    </mc:Choice>
  </mc:AlternateContent>
  <xr:revisionPtr revIDLastSave="0" documentId="13_ncr:1_{7F39A12E-8FBE-4A9A-AE31-3F272FEF68E2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PL05 Dong Dang" sheetId="1" r:id="rId1"/>
    <sheet name="PL06 Cao Loc" sheetId="2" r:id="rId2"/>
    <sheet name="PL 07 Ba Son" sheetId="3" r:id="rId3"/>
    <sheet name="PL 08 Cong Son" sheetId="4" r:id="rId4"/>
  </sheets>
  <definedNames>
    <definedName name="_xlnm._FilterDatabase" localSheetId="2" hidden="1">'PL 07 Ba Son'!#REF!</definedName>
    <definedName name="_xlnm._FilterDatabase" localSheetId="0" hidden="1">'PL05 Dong Dang'!$A$6:$P$15</definedName>
    <definedName name="_GoBack" localSheetId="0">'PL05 Dong Dang'!#REF!</definedName>
    <definedName name="_xlnm.Print_Area" localSheetId="2">'PL 07 Ba Son'!$A$1:$K$73</definedName>
    <definedName name="_xlnm.Print_Area" localSheetId="0">'PL05 Dong Dang'!$A$1:$P$36</definedName>
    <definedName name="_xlnm.Print_Area" localSheetId="1">'PL06 Cao Loc'!$A$1:$K$1207</definedName>
    <definedName name="_xlnm.Print_Titles" localSheetId="2">'PL 07 Ba Son'!$6:$8</definedName>
    <definedName name="_xlnm.Print_Titles" localSheetId="0">'PL05 Dong Dang'!$6:$8</definedName>
    <definedName name="_xlnm.Print_Titles" localSheetId="1">'PL06 Cao Loc'!$6:$8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4" l="1"/>
  <c r="A4" i="3"/>
  <c r="A4" i="2"/>
  <c r="M9" i="4" l="1"/>
  <c r="L9" i="4"/>
  <c r="K9" i="4"/>
  <c r="C9" i="4"/>
  <c r="G9" i="3"/>
  <c r="I9" i="2"/>
  <c r="G9" i="2"/>
  <c r="C9" i="2"/>
  <c r="N10" i="1"/>
  <c r="M10" i="1"/>
  <c r="L10" i="1"/>
  <c r="C10" i="1"/>
  <c r="I21" i="4" l="1"/>
  <c r="H21" i="4"/>
  <c r="I16" i="4"/>
  <c r="H16" i="4"/>
  <c r="I10" i="4"/>
  <c r="H10" i="4"/>
  <c r="H54" i="3"/>
  <c r="H53" i="3"/>
  <c r="I53" i="3" s="1"/>
  <c r="H50" i="3"/>
  <c r="H49" i="3"/>
  <c r="I49" i="3" s="1"/>
  <c r="H48" i="3"/>
  <c r="I48" i="3" s="1"/>
  <c r="H47" i="3"/>
  <c r="H46" i="3"/>
  <c r="I22" i="3"/>
  <c r="H22" i="3"/>
  <c r="H9" i="3" l="1"/>
  <c r="I46" i="3"/>
  <c r="I9" i="3" s="1"/>
  <c r="I50" i="3"/>
  <c r="I47" i="3"/>
  <c r="I54" i="3"/>
  <c r="H21" i="2" l="1"/>
  <c r="H9" i="2" s="1"/>
</calcChain>
</file>

<file path=xl/sharedStrings.xml><?xml version="1.0" encoding="utf-8"?>
<sst xmlns="http://schemas.openxmlformats.org/spreadsheetml/2006/main" count="414" uniqueCount="210">
  <si>
    <t>Phụ lục 05</t>
  </si>
  <si>
    <t>XÃ ĐỒNG ĐĂNG</t>
  </si>
  <si>
    <t>STT</t>
  </si>
  <si>
    <t>Tên đơn vị</t>
  </si>
  <si>
    <t>Địa chỉ nhà, đất</t>
  </si>
  <si>
    <t>Hồ sơ pháp lý</t>
  </si>
  <si>
    <t>Mục đích sử dụng</t>
  </si>
  <si>
    <t>Hiện trạng sử dụng</t>
  </si>
  <si>
    <t>Nhà, đất (m2)</t>
  </si>
  <si>
    <t>Công trình khác gắn liền với đất</t>
  </si>
  <si>
    <t>Ghi chú</t>
  </si>
  <si>
    <t>Hình thức xử lý</t>
  </si>
  <si>
    <t>Diện tích đất</t>
  </si>
  <si>
    <t>Diện tích xây dựng nhà</t>
  </si>
  <si>
    <t>Diện tích sàn xây dựng nhà</t>
  </si>
  <si>
    <t/>
  </si>
  <si>
    <t>A</t>
  </si>
  <si>
    <t>XÃ A  (1)</t>
  </si>
  <si>
    <t>I</t>
  </si>
  <si>
    <t>Trụ sở Đảng uỷ - UBND xã</t>
  </si>
  <si>
    <t>GCNQSDĐ số 
CT00481 do UBND tỉnh cấp ngày 29/12/2010</t>
  </si>
  <si>
    <t>Đất trụ sở</t>
  </si>
  <si>
    <t>Đang sử dụng</t>
  </si>
  <si>
    <t xml:space="preserve">Giữ lại tiếp
 tục sử dụng </t>
  </si>
  <si>
    <t>Trụ sở xã Đồng Đăng cũ</t>
  </si>
  <si>
    <t>Đất</t>
  </si>
  <si>
    <t>Nhà làm việc</t>
  </si>
  <si>
    <t>Sân bê tông,
 tường rào</t>
  </si>
  <si>
    <t>Nhà đa năng</t>
  </si>
  <si>
    <t>Bếp, nhà làm việc</t>
  </si>
  <si>
    <t>Trụ sở HĐND và Uỷ ban MTTQ Việt Nam</t>
  </si>
  <si>
    <t>Chưa có GCNQSDĐ</t>
  </si>
  <si>
    <t>Trụ sở xã Thuỵ Hùng cũ</t>
  </si>
  <si>
    <t>Sân bê tông,
 nhà để xe</t>
  </si>
  <si>
    <t xml:space="preserve">Trụ sở BCH Quân sự xã </t>
  </si>
  <si>
    <t>Trụ sở xã Bảo Lâm cũ</t>
  </si>
  <si>
    <t xml:space="preserve">Đất </t>
  </si>
  <si>
    <t>Sân bê tông,
 tường rào,
 mái tôn</t>
  </si>
  <si>
    <t>Phòng 1 cửa</t>
  </si>
  <si>
    <t>Nhà vệ sinh</t>
  </si>
  <si>
    <t>Bếp</t>
  </si>
  <si>
    <t xml:space="preserve">Trụ sở UBND xã </t>
  </si>
  <si>
    <t>GCNQSDĐ số CT00544 do UBND tỉnh cấp ngày 29/12/2010</t>
  </si>
  <si>
    <t>1.1</t>
  </si>
  <si>
    <t>1.2</t>
  </si>
  <si>
    <t>2.1</t>
  </si>
  <si>
    <t>2.2</t>
  </si>
  <si>
    <t xml:space="preserve">Nhà vệ sinh </t>
  </si>
  <si>
    <t>Nhà bếp</t>
  </si>
  <si>
    <t>3.1</t>
  </si>
  <si>
    <t>3.2</t>
  </si>
  <si>
    <t>Khu A</t>
  </si>
  <si>
    <t>Khu B</t>
  </si>
  <si>
    <t>Nhà làm việc 2 tầng</t>
  </si>
  <si>
    <t>Phụ lục 06:</t>
  </si>
  <si>
    <t>XÃ CAO LỘC</t>
  </si>
  <si>
    <t>TỔNG CỘNG:</t>
  </si>
  <si>
    <t>UBND xã Cao Lộc</t>
  </si>
  <si>
    <t xml:space="preserve">Trụ sở Đảng ủy, HĐND và UBND xã </t>
  </si>
  <si>
    <t>thôn Bản Héc, xã Cao Lộc</t>
  </si>
  <si>
    <t>GCNQSDĐ cấp cho Trường THCS xã Lộc Yên hiện đang thất lạc giấy tờ</t>
  </si>
  <si>
    <t>Đất trụ sở cơ quan</t>
  </si>
  <si>
    <t xml:space="preserve">UBND xã Lộc Yên (cũ). GCNQSDĐ cấp cho Trường THCS xã Lộc Yên (nay là Trường PTDTBT TH và THCS Lộc Yên)  </t>
  </si>
  <si>
    <t>Sân bê tông</t>
  </si>
  <si>
    <t xml:space="preserve">GCNQSDĐ cấp cho Trường Tiểu học xã Lộc Yên số BA 896230 do UBND tỉnh cấp  ngày 29/12/2010 </t>
  </si>
  <si>
    <t xml:space="preserve">Trường Mầm non xã Lộc Yên (cũ). GCNQSDĐ cấp cho  Trường Tiểu học xã Lộc Yên (nay là Trường PTDTBT TH&amp;THCS Lộc Yên) </t>
  </si>
  <si>
    <t>Vườn cây, sân bê tông, tường rào</t>
  </si>
  <si>
    <t xml:space="preserve">Trụ sở UBND (cũ)    </t>
  </si>
  <si>
    <t xml:space="preserve">GCNQSDĐ số BP 195346 do UBND tỉnh cấp ngày 25/01/2014 </t>
  </si>
  <si>
    <t>Đang sử dụng làm nhà bếp</t>
  </si>
  <si>
    <t>UBND xã Lộc Yên (cũ)</t>
  </si>
  <si>
    <t xml:space="preserve">Nhà tập thể </t>
  </si>
  <si>
    <t>UBND Thạch Đạn (cũ)</t>
  </si>
  <si>
    <t>thôn Nà Lệnh, xã Cao Lộc</t>
  </si>
  <si>
    <t xml:space="preserve"> GCNQSDĐ số BA 896279 ngày 29/12/2010 do UBND tỉnh cấp</t>
  </si>
  <si>
    <t>Không sử dụng</t>
  </si>
  <si>
    <t>Nhà làm việc 1</t>
  </si>
  <si>
    <t>Sân bê tông, bể nước, tường rào, nhà để xe</t>
  </si>
  <si>
    <t>Nhà làm việc 2</t>
  </si>
  <si>
    <t>UBND Thanh Lòa (cũ)</t>
  </si>
  <si>
    <t>thôn Nà Pheo, xã Cao Lộc</t>
  </si>
  <si>
    <t>GCNQSDĐ BP 195454 do UBND tỉnh cấp ngày 25/01/2014</t>
  </si>
  <si>
    <t>Đất trụ sở Cơ quan</t>
  </si>
  <si>
    <t>Đang sử dụng</t>
  </si>
  <si>
    <t>Nhà trụ sở làm việc</t>
  </si>
  <si>
    <t>Sân bê tông, tường rào</t>
  </si>
  <si>
    <t>Dãy nhà đoàn thể</t>
  </si>
  <si>
    <t xml:space="preserve">Nhà 1 cửa </t>
  </si>
  <si>
    <t xml:space="preserve">Nhà bếp </t>
  </si>
  <si>
    <t>Nhà  kho</t>
  </si>
  <si>
    <t>Phụ lục 07</t>
  </si>
  <si>
    <t>XÃ BA SƠN</t>
  </si>
  <si>
    <t>TỔNG CỘNG</t>
  </si>
  <si>
    <t xml:space="preserve">Văn phòng HĐND và UBND xã  </t>
  </si>
  <si>
    <t>UBND xã Cao Lâu cũ</t>
  </si>
  <si>
    <t xml:space="preserve">GCNQSDĐ số BA 896269 do UBND tỉnh cấp ngày 29/12/2010 </t>
  </si>
  <si>
    <t>Sân bê tông, kè tường rào</t>
  </si>
  <si>
    <t>Nhà số 01 (Nhà làm việc UBND xã)</t>
  </si>
  <si>
    <t>Nhà số 02 (Nhà làm việc)</t>
  </si>
  <si>
    <t>UBND xã Mẫu Sơn (cũ)</t>
  </si>
  <si>
    <t>Dự kiến bố trí cho trường PTDTBT TH&amp;THCS Mẫu Sơn</t>
  </si>
  <si>
    <t>GCNQSDĐ số BA 896242 do UBND tỉnh cấp ngày 29/12/2010</t>
  </si>
  <si>
    <t>Nhà số 01 (Trụ sở UBND xã)</t>
  </si>
  <si>
    <t>Trụ sở dân quân</t>
  </si>
  <si>
    <t xml:space="preserve">Nhà số 01 </t>
  </si>
  <si>
    <t>Đội 196</t>
  </si>
  <si>
    <t>Chưa có GCN QSDĐ</t>
  </si>
  <si>
    <t>Đất cơ sở văn hóa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</si>
  <si>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</si>
  <si>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</si>
  <si>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</si>
  <si>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</si>
  <si>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</si>
  <si>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</si>
  <si>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</si>
  <si>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</si>
  <si>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</si>
  <si>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</si>
  <si>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UBND xã Xuất Lễ (cũ)</t>
  </si>
  <si>
    <t>Dân quân thường trực xã đang sử dụng</t>
  </si>
  <si>
    <t>Nhà số 01 (Nhà làm việc)</t>
  </si>
  <si>
    <t>Sân bê tông, tường rào, mái để xe</t>
  </si>
  <si>
    <t>Nhà số 02 (nhà bảo vệ)</t>
  </si>
  <si>
    <t>Nhà số 03 (Nhà kho)</t>
  </si>
  <si>
    <t>Nhà số 04 (Bếp ăn + vệ sinh)</t>
  </si>
  <si>
    <t>Nhà số 05 (Trụ sở tiếp công dân)</t>
  </si>
  <si>
    <t>Nhà Văn hoá xã</t>
  </si>
  <si>
    <t>10.1</t>
  </si>
  <si>
    <t xml:space="preserve">Thôn Bản Lề - Bản Ngõa </t>
  </si>
  <si>
    <t>10.2</t>
  </si>
  <si>
    <t>Nhà 01 (Nhà văn hóa)</t>
  </si>
  <si>
    <t>10.3</t>
  </si>
  <si>
    <t>Nhà 02 (Nhà vệ sinh)</t>
  </si>
  <si>
    <t>Cơ sở nhà, đất khác</t>
  </si>
  <si>
    <t>Nhà quản lý Hồ Ba Sơn</t>
  </si>
  <si>
    <t>Thôn Ba Sơn</t>
  </si>
  <si>
    <t>Nhà quản lý Hồ Khuổi Ngần</t>
  </si>
  <si>
    <t>Thôn Pò Riềng</t>
  </si>
  <si>
    <t>11.1</t>
  </si>
  <si>
    <t>Thôn Bản Vàng</t>
  </si>
  <si>
    <t>11.2</t>
  </si>
  <si>
    <t>Nhà số 01 (Nhà văn hóa)</t>
  </si>
  <si>
    <t>NVH Co Sâu (Bản Vàng)</t>
  </si>
  <si>
    <t>Phụ lục 08</t>
  </si>
  <si>
    <t>XÃ CÔNG SƠN</t>
  </si>
  <si>
    <t>Phương án được phê duyệt tại Quyết định số 829/QĐ-UBND ngày 13/5/2022 và Quyết định số 1591/QĐ-UBND ngày 04/10/2023 của Chủ tịch UBND tỉnh</t>
  </si>
  <si>
    <t>Trụ sở UBND xã Công Sơn</t>
  </si>
  <si>
    <t>GCNQSDĐ số BP195894 do UBND tỉnh cấp ngày 22/10/2013</t>
  </si>
  <si>
    <t>Sân, tường rào, nhà bếp</t>
  </si>
  <si>
    <t>Trụ sở UBND xã Hải Yến (cũ)</t>
  </si>
  <si>
    <t>Sân, tường rào,
bể nước</t>
  </si>
  <si>
    <t>Trung tâm phục vụ HCC</t>
  </si>
  <si>
    <t>Nhà Văn hóa xã</t>
  </si>
  <si>
    <t>Chưa được cấp GCNQSDĐ</t>
  </si>
  <si>
    <t>Đất văn hoá</t>
  </si>
  <si>
    <t>Phục vụ các cuộc họp của UBND xã</t>
  </si>
  <si>
    <t>Trụ sở UBND xã Hòa Cư (cũ)</t>
  </si>
  <si>
    <t>Trụ sở HĐND, MTTQ và các tổ chức chính trị - xã hội, Công an xã Công Sơn</t>
  </si>
  <si>
    <t>Sân, tường rào, bể nước</t>
  </si>
  <si>
    <t>Nhà lưu trữ</t>
  </si>
  <si>
    <t>Trụ sở UBND xã Công Sơn (cũ)</t>
  </si>
  <si>
    <t>GCNQSDĐ số BA 896251 do UBND tỉnh cấp ngày 29/12/2010</t>
  </si>
  <si>
    <t>Sân, tường rào, nhà bếp, nhà vệ sinh</t>
  </si>
  <si>
    <t>Trụ sở BCH Quân sự xã Công Sơn</t>
  </si>
  <si>
    <t>Nhà số 03 (Nhà làm việc)</t>
  </si>
  <si>
    <t>Nhà số 04 (Vệ sinh, bếp)</t>
  </si>
  <si>
    <t>DANH MỤC TÀI SẢN CÔNG LÀ NHÀ, ĐẤT GIAO</t>
  </si>
  <si>
    <t>Trụ sở UBND xã Phú Xá</t>
  </si>
  <si>
    <t>Trụ sở UBND xã Phú Xá (cũ)</t>
  </si>
  <si>
    <t>Sân, tường rào</t>
  </si>
  <si>
    <t>Trụ sở làm việc UBND xã Bảo Lâm (cũ)</t>
  </si>
  <si>
    <t>Nhà văn hóa xã Bảo Lâm (cũ)</t>
  </si>
  <si>
    <t>22 đường Hoàng Văn Thụ, Thôn Nam Quan, xã Đồng Đăng</t>
  </si>
  <si>
    <t>Thôn Pò Nghiều, xã Đồng Đăng</t>
  </si>
  <si>
    <t>Thôn Còn Kéo, xã Đồng Đăng</t>
  </si>
  <si>
    <t>Thôn Phú Thịnh, xã Đồng Đăng</t>
  </si>
  <si>
    <t xml:space="preserve">Dự kiến làm
văn hóa Thôn </t>
  </si>
  <si>
    <t>Sân, tường rào, nhà bếp, nhà để xe, nhà  vệ sinh</t>
  </si>
  <si>
    <t>Nhà văn hóa xã Thụy Hùng (cũ)</t>
  </si>
  <si>
    <t>Thôn Nhất Tâm, xã Đồng Đăng</t>
  </si>
  <si>
    <t>Sân, tường rào, nhà để xe, nhà vệ sinh</t>
  </si>
  <si>
    <t>Nhà văn hóa xã Xuất Lễ (cũ)</t>
  </si>
  <si>
    <t>Thôn Bản Lề, Bản Ngõa, xã Ba Sơn</t>
  </si>
  <si>
    <t>Nhà văn hóa xã Cao Lâu (cũ)</t>
  </si>
  <si>
    <t>Thôn Bản Vàng, xã Ba Sơn</t>
  </si>
  <si>
    <t xml:space="preserve">Thôn Co Loi, xã Ba Sơn </t>
  </si>
  <si>
    <t>Nhà văn hóa Thôn Co Loi</t>
  </si>
  <si>
    <t>Thôn Co Loi</t>
  </si>
  <si>
    <t>Nhà văn hóa Thôn Khuổi Phiêng 1</t>
  </si>
  <si>
    <t>Nhà văn hóa Thôn Khuổi Phiêng 2</t>
  </si>
  <si>
    <t>Nhà văn hóa Thôn Mu Nầu</t>
  </si>
  <si>
    <t>Nhà văn hóa Thôn Khuổi Đeng</t>
  </si>
  <si>
    <t>Nhà văn hóa Thôn Khau Vàng</t>
  </si>
  <si>
    <t>Thôn Co Khuông, xã Ba Sơn</t>
  </si>
  <si>
    <t>Nhà văn hoá xã, Thôn</t>
  </si>
  <si>
    <t>NVH Thôn Còn Nàn</t>
  </si>
  <si>
    <t>NVH Thôn Bản Vàng</t>
  </si>
  <si>
    <t>NVH Thôn Bản Đon</t>
  </si>
  <si>
    <t>NVH Thôn Pá Cuồng</t>
  </si>
  <si>
    <t>NVH Thôn Pò Phấy</t>
  </si>
  <si>
    <t>NVH Thôn Nà Va</t>
  </si>
  <si>
    <t>NVH Thôn Pò Nhùng</t>
  </si>
  <si>
    <t>NVH Thôn Nà Thâm</t>
  </si>
  <si>
    <t>NVH Thôn Sông Danh</t>
  </si>
  <si>
    <t>NVH Thôn Bản Xâm</t>
  </si>
  <si>
    <t>NVH Thôn Bản Rằn</t>
  </si>
  <si>
    <t>Thôn Tồng Riền, xã Công Sơn</t>
  </si>
  <si>
    <t>Thôn Bản Luận, xã Công Sơn</t>
  </si>
  <si>
    <t>Thôn Nhọt Nặm, xã Công Sơn</t>
  </si>
  <si>
    <t>(Kèm theo Quyết định số 2135/QĐ-UBND ngày 30 tháng 9 năm 2025 của Chủ tịch Ủy ban nhân dân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</si>
</sst>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);\(#,##0.0\)"/>
    <numFmt numFmtId="168" formatCode="_(* #,##0_);_(* \(#,##0\);_(* &quot;-&quot;??_);_(@_)"/>
    <numFmt numFmtId="169" formatCode="_-* #,##0.0\ _₫_-;\-* #,##0.0\ _₫_-;_-* &quot;-&quot;?\ _₫_-;_-@_-"/>
  </numFmts>
  <fonts count="20" x14ac:knownFonts="1">
    <font>
      <sz val="11"/>
      <color rgb="FF000000"/>
      <name val="Times New Roman"/>
    </font>
    <font>
      <b/>
      <sz val="14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1"/>
      <color rgb="FF000000"/>
      <name val="Times New Roman"/>
      <family val="1"/>
    </font>
    <font>
      <sz val="14"/>
      <color theme="1"/>
      <name val="Times New Roman"/>
      <family val="2"/>
    </font>
    <font>
      <sz val="14"/>
      <color indexed="8"/>
      <name val="Times New Roman"/>
      <family val="2"/>
    </font>
    <font>
      <sz val="11"/>
      <color indexed="8"/>
      <name val="Calibri"/>
      <family val="2"/>
      <charset val="163"/>
    </font>
    <font>
      <b/>
      <i/>
      <sz val="12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2"/>
      <color rgb="FF0000FF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164" fontId="6" fillId="0" borderId="0" applyFont="0" applyFill="0" applyBorder="0" applyAlignment="0" applyProtection="0"/>
    <xf numFmtId="0" fontId="7" fillId="0" borderId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6" fillId="0" borderId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4" fillId="0" borderId="0"/>
  </cellStyleXfs>
  <cellXfs count="193">
    <xf numFmtId="0" fontId="0" fillId="0" borderId="0" xfId="0"/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2" xfId="0" applyFont="1" applyBorder="1" applyAlignment="1">
      <alignment vertical="center"/>
    </xf>
    <xf numFmtId="165" fontId="3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166" fontId="4" fillId="2" borderId="2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vertical="center" wrapText="1"/>
    </xf>
    <xf numFmtId="166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vertical="center" wrapText="1"/>
    </xf>
    <xf numFmtId="166" fontId="5" fillId="2" borderId="2" xfId="0" applyNumberFormat="1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vertical="center"/>
    </xf>
    <xf numFmtId="3" fontId="4" fillId="2" borderId="2" xfId="0" applyNumberFormat="1" applyFont="1" applyFill="1" applyBorder="1" applyAlignment="1">
      <alignment vertical="center" wrapText="1"/>
    </xf>
    <xf numFmtId="3" fontId="3" fillId="2" borderId="2" xfId="2" applyNumberFormat="1" applyFont="1" applyFill="1" applyBorder="1" applyAlignment="1">
      <alignment vertical="center" wrapText="1"/>
    </xf>
    <xf numFmtId="3" fontId="4" fillId="2" borderId="2" xfId="2" applyNumberFormat="1" applyFont="1" applyFill="1" applyBorder="1" applyAlignment="1">
      <alignment vertical="center" wrapText="1"/>
    </xf>
    <xf numFmtId="165" fontId="4" fillId="2" borderId="2" xfId="3" applyNumberFormat="1" applyFont="1" applyFill="1" applyBorder="1" applyAlignment="1">
      <alignment vertical="center"/>
    </xf>
    <xf numFmtId="3" fontId="4" fillId="2" borderId="2" xfId="2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3" fontId="4" fillId="2" borderId="2" xfId="3" applyNumberFormat="1" applyFont="1" applyFill="1" applyBorder="1" applyAlignment="1">
      <alignment horizontal="center" vertical="center" wrapText="1"/>
    </xf>
    <xf numFmtId="167" fontId="4" fillId="2" borderId="2" xfId="3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/>
    </xf>
    <xf numFmtId="3" fontId="3" fillId="2" borderId="2" xfId="2" applyNumberFormat="1" applyFont="1" applyFill="1" applyBorder="1" applyAlignment="1">
      <alignment horizontal="center" vertical="center" wrapText="1"/>
    </xf>
    <xf numFmtId="165" fontId="4" fillId="2" borderId="8" xfId="3" applyNumberFormat="1" applyFont="1" applyFill="1" applyBorder="1" applyAlignment="1">
      <alignment vertical="center"/>
    </xf>
    <xf numFmtId="3" fontId="5" fillId="2" borderId="2" xfId="2" applyNumberFormat="1" applyFont="1" applyFill="1" applyBorder="1" applyAlignment="1">
      <alignment horizontal="center" vertical="center" wrapText="1"/>
    </xf>
    <xf numFmtId="167" fontId="5" fillId="2" borderId="2" xfId="3" applyNumberFormat="1" applyFont="1" applyFill="1" applyBorder="1" applyAlignment="1">
      <alignment horizontal="center" vertical="center" wrapText="1"/>
    </xf>
    <xf numFmtId="166" fontId="4" fillId="2" borderId="2" xfId="3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quotePrefix="1" applyFont="1" applyFill="1" applyAlignment="1">
      <alignment vertical="center"/>
    </xf>
    <xf numFmtId="0" fontId="2" fillId="2" borderId="0" xfId="5" applyFont="1" applyFill="1" applyAlignment="1">
      <alignment vertical="center"/>
    </xf>
    <xf numFmtId="0" fontId="2" fillId="2" borderId="0" xfId="5" applyFont="1" applyFill="1" applyAlignment="1">
      <alignment horizontal="center" vertical="center"/>
    </xf>
    <xf numFmtId="0" fontId="2" fillId="2" borderId="0" xfId="5" applyFont="1" applyFill="1" applyAlignment="1">
      <alignment horizontal="center" vertical="center" wrapText="1"/>
    </xf>
    <xf numFmtId="165" fontId="2" fillId="2" borderId="0" xfId="5" applyNumberFormat="1" applyFont="1" applyFill="1" applyAlignment="1">
      <alignment vertical="center"/>
    </xf>
    <xf numFmtId="0" fontId="4" fillId="2" borderId="0" xfId="5" applyFont="1" applyFill="1" applyAlignment="1">
      <alignment vertical="center"/>
    </xf>
    <xf numFmtId="0" fontId="5" fillId="2" borderId="2" xfId="5" quotePrefix="1" applyFont="1" applyFill="1" applyBorder="1" applyAlignment="1">
      <alignment horizontal="center" vertical="center"/>
    </xf>
    <xf numFmtId="0" fontId="5" fillId="2" borderId="2" xfId="5" quotePrefix="1" applyFont="1" applyFill="1" applyBorder="1" applyAlignment="1">
      <alignment horizontal="center" vertical="center" wrapText="1"/>
    </xf>
    <xf numFmtId="0" fontId="5" fillId="2" borderId="0" xfId="5" applyFont="1" applyFill="1" applyAlignment="1">
      <alignment horizontal="center" vertical="center"/>
    </xf>
    <xf numFmtId="0" fontId="3" fillId="2" borderId="2" xfId="5" quotePrefix="1" applyFont="1" applyFill="1" applyBorder="1" applyAlignment="1">
      <alignment horizontal="center" vertical="center"/>
    </xf>
    <xf numFmtId="165" fontId="3" fillId="2" borderId="2" xfId="5" quotePrefix="1" applyNumberFormat="1" applyFont="1" applyFill="1" applyBorder="1" applyAlignment="1">
      <alignment horizontal="right" vertical="center"/>
    </xf>
    <xf numFmtId="0" fontId="3" fillId="2" borderId="2" xfId="5" applyFont="1" applyFill="1" applyBorder="1" applyAlignment="1">
      <alignment horizontal="center" vertical="center"/>
    </xf>
    <xf numFmtId="0" fontId="3" fillId="2" borderId="2" xfId="5" applyFont="1" applyFill="1" applyBorder="1" applyAlignment="1">
      <alignment vertical="center"/>
    </xf>
    <xf numFmtId="0" fontId="3" fillId="2" borderId="2" xfId="5" applyFont="1" applyFill="1" applyBorder="1" applyAlignment="1">
      <alignment horizontal="center" vertical="center" wrapText="1"/>
    </xf>
    <xf numFmtId="165" fontId="3" fillId="2" borderId="2" xfId="5" applyNumberFormat="1" applyFont="1" applyFill="1" applyBorder="1" applyAlignment="1">
      <alignment vertical="center"/>
    </xf>
    <xf numFmtId="0" fontId="3" fillId="2" borderId="0" xfId="5" applyFont="1" applyFill="1" applyAlignment="1">
      <alignment vertical="center"/>
    </xf>
    <xf numFmtId="0" fontId="4" fillId="2" borderId="2" xfId="5" applyFont="1" applyFill="1" applyBorder="1" applyAlignment="1">
      <alignment horizontal="center" vertical="center" wrapText="1"/>
    </xf>
    <xf numFmtId="3" fontId="3" fillId="2" borderId="2" xfId="5" applyNumberFormat="1" applyFont="1" applyFill="1" applyBorder="1" applyAlignment="1">
      <alignment horizontal="center" vertical="center" wrapText="1"/>
    </xf>
    <xf numFmtId="1" fontId="4" fillId="2" borderId="2" xfId="5" applyNumberFormat="1" applyFont="1" applyFill="1" applyBorder="1" applyAlignment="1">
      <alignment horizontal="center" vertical="center" wrapText="1"/>
    </xf>
    <xf numFmtId="165" fontId="4" fillId="2" borderId="8" xfId="3" applyNumberFormat="1" applyFont="1" applyFill="1" applyBorder="1" applyAlignment="1">
      <alignment horizontal="right" vertical="center"/>
    </xf>
    <xf numFmtId="1" fontId="5" fillId="2" borderId="2" xfId="5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center" vertical="center" wrapText="1"/>
    </xf>
    <xf numFmtId="165" fontId="4" fillId="2" borderId="2" xfId="3" applyNumberFormat="1" applyFont="1" applyFill="1" applyBorder="1" applyAlignment="1">
      <alignment horizontal="right" vertical="center"/>
    </xf>
    <xf numFmtId="0" fontId="4" fillId="2" borderId="1" xfId="5" applyFont="1" applyFill="1" applyBorder="1" applyAlignment="1">
      <alignment horizontal="center" vertical="center"/>
    </xf>
    <xf numFmtId="0" fontId="4" fillId="2" borderId="2" xfId="5" applyFont="1" applyFill="1" applyBorder="1" applyAlignment="1">
      <alignment vertical="center" wrapText="1"/>
    </xf>
    <xf numFmtId="168" fontId="4" fillId="2" borderId="2" xfId="4" applyNumberFormat="1" applyFont="1" applyFill="1" applyBorder="1" applyAlignment="1">
      <alignment horizontal="center" vertical="center" wrapText="1"/>
    </xf>
    <xf numFmtId="165" fontId="4" fillId="2" borderId="2" xfId="5" applyNumberFormat="1" applyFont="1" applyFill="1" applyBorder="1" applyAlignment="1">
      <alignment horizontal="right" vertical="center" wrapText="1"/>
    </xf>
    <xf numFmtId="165" fontId="3" fillId="2" borderId="0" xfId="5" applyNumberFormat="1" applyFont="1" applyFill="1" applyAlignment="1">
      <alignment vertical="center"/>
    </xf>
    <xf numFmtId="0" fontId="4" fillId="2" borderId="2" xfId="5" applyFont="1" applyFill="1" applyBorder="1" applyAlignment="1">
      <alignment vertical="center"/>
    </xf>
    <xf numFmtId="165" fontId="4" fillId="2" borderId="2" xfId="5" applyNumberFormat="1" applyFont="1" applyFill="1" applyBorder="1" applyAlignment="1">
      <alignment vertical="center"/>
    </xf>
    <xf numFmtId="165" fontId="10" fillId="2" borderId="2" xfId="3" applyNumberFormat="1" applyFont="1" applyFill="1" applyBorder="1" applyAlignment="1">
      <alignment vertical="center"/>
    </xf>
    <xf numFmtId="3" fontId="4" fillId="2" borderId="2" xfId="5" applyNumberFormat="1" applyFont="1" applyFill="1" applyBorder="1" applyAlignment="1">
      <alignment horizontal="center" vertical="center"/>
    </xf>
    <xf numFmtId="165" fontId="4" fillId="2" borderId="2" xfId="4" applyNumberFormat="1" applyFont="1" applyFill="1" applyBorder="1" applyAlignment="1">
      <alignment horizontal="right" vertical="center"/>
    </xf>
    <xf numFmtId="165" fontId="4" fillId="2" borderId="2" xfId="4" applyNumberFormat="1" applyFont="1" applyFill="1" applyBorder="1" applyAlignment="1">
      <alignment horizontal="center" vertical="center"/>
    </xf>
    <xf numFmtId="165" fontId="4" fillId="2" borderId="2" xfId="4" applyNumberFormat="1" applyFont="1" applyFill="1" applyBorder="1" applyAlignment="1">
      <alignment vertical="center"/>
    </xf>
    <xf numFmtId="0" fontId="4" fillId="2" borderId="2" xfId="5" quotePrefix="1" applyFont="1" applyFill="1" applyBorder="1" applyAlignment="1">
      <alignment vertical="center" wrapText="1"/>
    </xf>
    <xf numFmtId="0" fontId="4" fillId="2" borderId="0" xfId="5" applyFont="1" applyFill="1"/>
    <xf numFmtId="0" fontId="2" fillId="2" borderId="0" xfId="5" applyFont="1" applyFill="1"/>
    <xf numFmtId="0" fontId="2" fillId="2" borderId="0" xfId="0" applyFont="1" applyFill="1"/>
    <xf numFmtId="0" fontId="1" fillId="2" borderId="0" xfId="0" applyFont="1" applyFill="1" applyAlignment="1">
      <alignment vertical="center"/>
    </xf>
    <xf numFmtId="165" fontId="3" fillId="2" borderId="2" xfId="1" applyNumberFormat="1" applyFont="1" applyFill="1" applyBorder="1" applyAlignment="1">
      <alignment vertical="center"/>
    </xf>
    <xf numFmtId="166" fontId="3" fillId="2" borderId="2" xfId="1" applyNumberFormat="1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165" fontId="4" fillId="2" borderId="2" xfId="1" applyNumberFormat="1" applyFont="1" applyFill="1" applyBorder="1" applyAlignment="1" applyProtection="1">
      <alignment vertical="center" wrapText="1"/>
      <protection locked="0"/>
    </xf>
    <xf numFmtId="0" fontId="3" fillId="2" borderId="2" xfId="0" quotePrefix="1" applyFont="1" applyFill="1" applyBorder="1" applyAlignment="1">
      <alignment horizontal="center"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vertical="center"/>
    </xf>
    <xf numFmtId="0" fontId="4" fillId="2" borderId="2" xfId="1" applyNumberFormat="1" applyFont="1" applyFill="1" applyBorder="1" applyAlignment="1">
      <alignment vertical="center" wrapText="1"/>
    </xf>
    <xf numFmtId="165" fontId="3" fillId="2" borderId="2" xfId="1" applyNumberFormat="1" applyFont="1" applyFill="1" applyBorder="1" applyAlignment="1">
      <alignment vertical="center" wrapText="1"/>
    </xf>
    <xf numFmtId="166" fontId="3" fillId="2" borderId="2" xfId="1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/>
    </xf>
    <xf numFmtId="3" fontId="3" fillId="2" borderId="8" xfId="3" applyNumberFormat="1" applyFont="1" applyFill="1" applyBorder="1" applyAlignment="1">
      <alignment horizontal="center" vertical="center"/>
    </xf>
    <xf numFmtId="167" fontId="3" fillId="2" borderId="8" xfId="3" applyNumberFormat="1" applyFont="1" applyFill="1" applyBorder="1" applyAlignment="1">
      <alignment vertical="center"/>
    </xf>
    <xf numFmtId="3" fontId="4" fillId="2" borderId="8" xfId="3" applyNumberFormat="1" applyFont="1" applyFill="1" applyBorder="1" applyAlignment="1">
      <alignment horizontal="center" vertical="center"/>
    </xf>
    <xf numFmtId="3" fontId="5" fillId="2" borderId="2" xfId="2" applyNumberFormat="1" applyFont="1" applyFill="1" applyBorder="1" applyAlignment="1">
      <alignment vertical="center" wrapText="1"/>
    </xf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15" fillId="2" borderId="2" xfId="0" applyFont="1" applyFill="1" applyBorder="1" applyAlignment="1">
      <alignment horizontal="center" vertical="center"/>
    </xf>
    <xf numFmtId="0" fontId="4" fillId="2" borderId="6" xfId="5" applyFont="1" applyFill="1" applyBorder="1" applyAlignment="1">
      <alignment horizontal="center" vertical="center" wrapText="1"/>
    </xf>
    <xf numFmtId="0" fontId="4" fillId="2" borderId="8" xfId="5" applyFont="1" applyFill="1" applyBorder="1" applyAlignment="1">
      <alignment horizontal="center" vertical="center" wrapText="1"/>
    </xf>
    <xf numFmtId="166" fontId="4" fillId="2" borderId="8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0" xfId="5" applyFont="1" applyFill="1" applyAlignment="1">
      <alignment horizontal="center"/>
    </xf>
    <xf numFmtId="0" fontId="4" fillId="2" borderId="0" xfId="5" quotePrefix="1" applyFont="1" applyFill="1"/>
    <xf numFmtId="0" fontId="4" fillId="2" borderId="0" xfId="5" applyFont="1" applyFill="1" applyAlignment="1">
      <alignment horizontal="center" wrapText="1"/>
    </xf>
    <xf numFmtId="0" fontId="2" fillId="2" borderId="0" xfId="5" applyFont="1" applyFill="1" applyAlignment="1">
      <alignment horizontal="center"/>
    </xf>
    <xf numFmtId="0" fontId="2" fillId="2" borderId="0" xfId="5" applyFont="1" applyFill="1" applyAlignment="1">
      <alignment horizontal="center" wrapText="1"/>
    </xf>
    <xf numFmtId="165" fontId="16" fillId="2" borderId="2" xfId="1" applyNumberFormat="1" applyFont="1" applyFill="1" applyBorder="1" applyAlignment="1">
      <alignment horizontal="right" vertical="center" wrapText="1"/>
    </xf>
    <xf numFmtId="165" fontId="16" fillId="2" borderId="8" xfId="1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5" fontId="16" fillId="2" borderId="5" xfId="0" applyNumberFormat="1" applyFont="1" applyFill="1" applyBorder="1" applyAlignment="1">
      <alignment horizontal="right" vertical="center" wrapText="1"/>
    </xf>
    <xf numFmtId="165" fontId="4" fillId="2" borderId="1" xfId="1" applyNumberFormat="1" applyFont="1" applyFill="1" applyBorder="1" applyAlignment="1">
      <alignment vertical="center" wrapText="1"/>
    </xf>
    <xf numFmtId="165" fontId="3" fillId="2" borderId="8" xfId="1" applyNumberFormat="1" applyFont="1" applyFill="1" applyBorder="1" applyAlignment="1">
      <alignment vertical="center"/>
    </xf>
    <xf numFmtId="0" fontId="4" fillId="2" borderId="2" xfId="5" quotePrefix="1" applyFont="1" applyFill="1" applyBorder="1" applyAlignment="1">
      <alignment horizontal="center" vertical="center"/>
    </xf>
    <xf numFmtId="0" fontId="4" fillId="2" borderId="2" xfId="5" quotePrefix="1" applyFont="1" applyFill="1" applyBorder="1" applyAlignment="1">
      <alignment horizontal="center" vertical="center" wrapText="1"/>
    </xf>
    <xf numFmtId="166" fontId="4" fillId="2" borderId="2" xfId="3" applyNumberFormat="1" applyFont="1" applyFill="1" applyBorder="1" applyAlignment="1">
      <alignment horizontal="right" vertical="center"/>
    </xf>
    <xf numFmtId="166" fontId="4" fillId="2" borderId="2" xfId="3" applyNumberFormat="1" applyFont="1" applyFill="1" applyBorder="1" applyAlignment="1">
      <alignment vertical="center"/>
    </xf>
    <xf numFmtId="165" fontId="4" fillId="2" borderId="2" xfId="6" applyNumberFormat="1" applyFont="1" applyFill="1" applyBorder="1" applyAlignment="1">
      <alignment horizontal="right" vertical="center" wrapText="1" shrinkToFit="1"/>
    </xf>
    <xf numFmtId="165" fontId="4" fillId="2" borderId="2" xfId="6" applyNumberFormat="1" applyFont="1" applyFill="1" applyBorder="1" applyAlignment="1">
      <alignment horizontal="right" vertical="center" wrapText="1"/>
    </xf>
    <xf numFmtId="3" fontId="4" fillId="2" borderId="2" xfId="5" applyNumberFormat="1" applyFont="1" applyFill="1" applyBorder="1" applyAlignment="1">
      <alignment horizontal="center" vertical="center" wrapText="1"/>
    </xf>
    <xf numFmtId="165" fontId="4" fillId="2" borderId="6" xfId="6" applyNumberFormat="1" applyFont="1" applyFill="1" applyBorder="1" applyAlignment="1">
      <alignment horizontal="center" vertical="center" wrapText="1"/>
    </xf>
    <xf numFmtId="165" fontId="4" fillId="2" borderId="8" xfId="6" applyNumberFormat="1" applyFont="1" applyFill="1" applyBorder="1" applyAlignment="1">
      <alignment horizontal="center" vertical="center" wrapText="1"/>
    </xf>
    <xf numFmtId="49" fontId="2" fillId="2" borderId="2" xfId="5" applyNumberFormat="1" applyFont="1" applyFill="1" applyBorder="1" applyAlignment="1">
      <alignment horizontal="left" vertical="center" wrapText="1"/>
    </xf>
    <xf numFmtId="0" fontId="2" fillId="2" borderId="2" xfId="5" applyFont="1" applyFill="1" applyBorder="1" applyAlignment="1">
      <alignment vertical="center" wrapText="1"/>
    </xf>
    <xf numFmtId="166" fontId="4" fillId="2" borderId="1" xfId="3" applyNumberFormat="1" applyFont="1" applyFill="1" applyBorder="1" applyAlignment="1">
      <alignment horizontal="right" vertical="center"/>
    </xf>
    <xf numFmtId="165" fontId="4" fillId="2" borderId="2" xfId="6" applyNumberFormat="1" applyFont="1" applyFill="1" applyBorder="1" applyAlignment="1">
      <alignment vertical="center" wrapText="1"/>
    </xf>
    <xf numFmtId="0" fontId="3" fillId="2" borderId="2" xfId="5" applyFont="1" applyFill="1" applyBorder="1" applyAlignment="1">
      <alignment horizontal="left" vertical="center" wrapText="1"/>
    </xf>
    <xf numFmtId="169" fontId="4" fillId="2" borderId="2" xfId="5" applyNumberFormat="1" applyFont="1" applyFill="1" applyBorder="1" applyAlignment="1">
      <alignment horizontal="right" vertical="center"/>
    </xf>
    <xf numFmtId="166" fontId="4" fillId="2" borderId="2" xfId="4" applyNumberFormat="1" applyFont="1" applyFill="1" applyBorder="1" applyAlignment="1">
      <alignment horizontal="center" vertical="center"/>
    </xf>
    <xf numFmtId="165" fontId="4" fillId="2" borderId="1" xfId="6" applyNumberFormat="1" applyFont="1" applyFill="1" applyBorder="1" applyAlignment="1">
      <alignment vertical="center" wrapText="1"/>
    </xf>
    <xf numFmtId="166" fontId="4" fillId="2" borderId="2" xfId="4" applyNumberFormat="1" applyFont="1" applyFill="1" applyBorder="1" applyAlignment="1">
      <alignment horizontal="right" vertical="center"/>
    </xf>
    <xf numFmtId="165" fontId="5" fillId="2" borderId="2" xfId="4" applyNumberFormat="1" applyFont="1" applyFill="1" applyBorder="1" applyAlignment="1">
      <alignment horizontal="right" vertical="center"/>
    </xf>
    <xf numFmtId="0" fontId="10" fillId="2" borderId="0" xfId="5" applyFont="1" applyFill="1"/>
    <xf numFmtId="0" fontId="1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justify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center" vertical="center" wrapText="1"/>
    </xf>
    <xf numFmtId="0" fontId="3" fillId="2" borderId="8" xfId="5" applyFont="1" applyFill="1" applyBorder="1" applyAlignment="1">
      <alignment horizontal="center" vertical="center" wrapText="1"/>
    </xf>
    <xf numFmtId="0" fontId="17" fillId="2" borderId="0" xfId="5" applyFont="1" applyFill="1" applyAlignment="1">
      <alignment horizontal="center" vertical="center" wrapText="1"/>
    </xf>
    <xf numFmtId="0" fontId="4" fillId="2" borderId="1" xfId="5" applyFont="1" applyFill="1" applyBorder="1" applyAlignment="1">
      <alignment horizontal="center" vertical="center" wrapText="1"/>
    </xf>
    <xf numFmtId="0" fontId="4" fillId="2" borderId="8" xfId="5" applyFont="1" applyFill="1" applyBorder="1" applyAlignment="1">
      <alignment horizontal="center" vertical="center" wrapText="1"/>
    </xf>
    <xf numFmtId="0" fontId="4" fillId="2" borderId="6" xfId="5" applyFont="1" applyFill="1" applyBorder="1" applyAlignment="1">
      <alignment horizontal="center" vertical="center" wrapText="1"/>
    </xf>
    <xf numFmtId="0" fontId="1" fillId="2" borderId="0" xfId="5" applyFont="1" applyFill="1" applyAlignment="1">
      <alignment horizontal="center" vertical="center" wrapText="1"/>
    </xf>
    <xf numFmtId="0" fontId="3" fillId="2" borderId="6" xfId="5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center" vertical="center"/>
    </xf>
    <xf numFmtId="0" fontId="3" fillId="2" borderId="6" xfId="5" applyFont="1" applyFill="1" applyBorder="1" applyAlignment="1">
      <alignment horizontal="center" vertical="center"/>
    </xf>
    <xf numFmtId="0" fontId="3" fillId="2" borderId="8" xfId="5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 wrapText="1"/>
    </xf>
    <xf numFmtId="166" fontId="4" fillId="2" borderId="6" xfId="1" applyNumberFormat="1" applyFont="1" applyFill="1" applyBorder="1" applyAlignment="1">
      <alignment horizontal="center" vertical="center" wrapText="1"/>
    </xf>
    <xf numFmtId="166" fontId="4" fillId="2" borderId="8" xfId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165" fontId="4" fillId="2" borderId="1" xfId="6" applyNumberFormat="1" applyFont="1" applyFill="1" applyBorder="1" applyAlignment="1">
      <alignment horizontal="center" vertical="center" wrapText="1"/>
    </xf>
    <xf numFmtId="165" fontId="4" fillId="2" borderId="6" xfId="6" applyNumberFormat="1" applyFont="1" applyFill="1" applyBorder="1" applyAlignment="1">
      <alignment horizontal="center" vertical="center" wrapText="1"/>
    </xf>
    <xf numFmtId="165" fontId="4" fillId="2" borderId="8" xfId="6" applyNumberFormat="1" applyFont="1" applyFill="1" applyBorder="1" applyAlignment="1">
      <alignment horizontal="center" vertical="center" wrapText="1"/>
    </xf>
    <xf numFmtId="0" fontId="4" fillId="2" borderId="0" xfId="5" quotePrefix="1" applyFont="1" applyFill="1" applyAlignment="1">
      <alignment horizontal="justify" vertical="center" wrapText="1"/>
    </xf>
    <xf numFmtId="0" fontId="4" fillId="2" borderId="0" xfId="5" quotePrefix="1" applyFont="1" applyFill="1" applyAlignment="1">
      <alignment horizontal="justify" wrapText="1"/>
    </xf>
    <xf numFmtId="0" fontId="3" fillId="2" borderId="5" xfId="5" applyFont="1" applyFill="1" applyBorder="1" applyAlignment="1">
      <alignment horizontal="center" vertical="center" wrapText="1"/>
    </xf>
    <xf numFmtId="0" fontId="3" fillId="2" borderId="2" xfId="5" applyFont="1" applyFill="1" applyBorder="1" applyAlignment="1">
      <alignment horizontal="center" vertical="center" wrapText="1"/>
    </xf>
    <xf numFmtId="3" fontId="18" fillId="2" borderId="2" xfId="2" applyNumberFormat="1" applyFont="1" applyFill="1" applyBorder="1" applyAlignment="1">
      <alignment vertical="center" wrapText="1"/>
    </xf>
    <xf numFmtId="3" fontId="19" fillId="2" borderId="2" xfId="2" applyNumberFormat="1" applyFont="1" applyFill="1" applyBorder="1" applyAlignment="1">
      <alignment vertical="center" wrapText="1"/>
    </xf>
  </cellXfs>
  <cellStyles count="9">
    <cellStyle name="Comma" xfId="1" builtinId="3"/>
    <cellStyle name="Comma 10 10" xfId="7" xr:uid="{00000000-0005-0000-0000-000001000000}"/>
    <cellStyle name="Comma 2" xfId="6" xr:uid="{00000000-0005-0000-0000-000002000000}"/>
    <cellStyle name="Comma 2 3 2" xfId="3" xr:uid="{00000000-0005-0000-0000-000003000000}"/>
    <cellStyle name="Comma 4 2" xfId="4" xr:uid="{00000000-0005-0000-0000-000004000000}"/>
    <cellStyle name="Normal" xfId="0" builtinId="0"/>
    <cellStyle name="Normal 2" xfId="5" xr:uid="{00000000-0005-0000-0000-000006000000}"/>
    <cellStyle name="Normal 2 2" xfId="8" xr:uid="{00000000-0005-0000-0000-000007000000}"/>
    <cellStyle name="Normal 2 4" xfId="2" xr:uid="{00000000-0005-0000-0000-000008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zoomScale="85" zoomScaleNormal="85" workbookViewId="0">
      <selection activeCell="V7" sqref="V7"/>
    </sheetView>
  </sheetViews>
  <sheetFormatPr defaultColWidth="9.140625" defaultRowHeight="15" x14ac:dyDescent="0.25"/>
  <cols>
    <col min="1" max="1" width="6.140625" style="4" customWidth="1"/>
    <col min="2" max="2" width="32.7109375" style="2" customWidth="1"/>
    <col min="3" max="3" width="24" style="2" customWidth="1"/>
    <col min="4" max="4" width="23.42578125" style="2" customWidth="1"/>
    <col min="5" max="5" width="19" style="5" hidden="1" customWidth="1"/>
    <col min="6" max="6" width="15.5703125" style="5" hidden="1" customWidth="1"/>
    <col min="7" max="7" width="11.140625" style="2" hidden="1" customWidth="1"/>
    <col min="8" max="9" width="10.140625" style="2" hidden="1" customWidth="1"/>
    <col min="10" max="10" width="15" style="2" hidden="1" customWidth="1"/>
    <col min="11" max="11" width="14.7109375" style="4" hidden="1" customWidth="1"/>
    <col min="12" max="14" width="10.42578125" style="2" customWidth="1"/>
    <col min="15" max="15" width="13.5703125" style="2" customWidth="1"/>
    <col min="16" max="16" width="18.42578125" style="2" customWidth="1"/>
    <col min="17" max="16384" width="9.140625" style="2"/>
  </cols>
  <sheetData>
    <row r="1" spans="1:17" ht="18.75" customHeight="1" x14ac:dyDescent="0.25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"/>
    </row>
    <row r="2" spans="1:17" ht="18.75" customHeight="1" x14ac:dyDescent="0.25">
      <c r="A2" s="156" t="s">
        <v>166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"/>
    </row>
    <row r="3" spans="1:17" ht="18.75" x14ac:dyDescent="0.25">
      <c r="A3" s="156" t="s">
        <v>1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3"/>
    </row>
    <row r="4" spans="1:17" ht="18.75" x14ac:dyDescent="0.25">
      <c r="A4" s="155" t="s">
        <v>209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3"/>
    </row>
    <row r="5" spans="1:17" ht="18" customHeight="1" x14ac:dyDescent="0.25"/>
    <row r="6" spans="1:17" s="6" customFormat="1" ht="52.5" customHeight="1" x14ac:dyDescent="0.25">
      <c r="A6" s="153" t="s">
        <v>2</v>
      </c>
      <c r="B6" s="153" t="s">
        <v>3</v>
      </c>
      <c r="C6" s="153" t="s">
        <v>4</v>
      </c>
      <c r="D6" s="153" t="s">
        <v>5</v>
      </c>
      <c r="E6" s="153" t="s">
        <v>6</v>
      </c>
      <c r="F6" s="153" t="s">
        <v>7</v>
      </c>
      <c r="G6" s="146"/>
      <c r="H6" s="146"/>
      <c r="I6" s="146"/>
      <c r="J6" s="146"/>
      <c r="K6" s="146"/>
      <c r="L6" s="157" t="s">
        <v>8</v>
      </c>
      <c r="M6" s="158"/>
      <c r="N6" s="158"/>
      <c r="O6" s="153" t="s">
        <v>9</v>
      </c>
      <c r="P6" s="160" t="s">
        <v>10</v>
      </c>
    </row>
    <row r="7" spans="1:17" s="6" customFormat="1" ht="30" customHeight="1" x14ac:dyDescent="0.25">
      <c r="A7" s="159"/>
      <c r="B7" s="159"/>
      <c r="C7" s="159"/>
      <c r="D7" s="159"/>
      <c r="E7" s="159"/>
      <c r="F7" s="159"/>
      <c r="G7" s="157" t="s">
        <v>8</v>
      </c>
      <c r="H7" s="158"/>
      <c r="I7" s="163"/>
      <c r="J7" s="146" t="s">
        <v>9</v>
      </c>
      <c r="K7" s="146" t="s">
        <v>11</v>
      </c>
      <c r="L7" s="153" t="s">
        <v>12</v>
      </c>
      <c r="M7" s="153" t="s">
        <v>13</v>
      </c>
      <c r="N7" s="148" t="s">
        <v>14</v>
      </c>
      <c r="O7" s="159"/>
      <c r="P7" s="161"/>
    </row>
    <row r="8" spans="1:17" s="6" customFormat="1" ht="62.25" customHeight="1" x14ac:dyDescent="0.25">
      <c r="A8" s="154"/>
      <c r="B8" s="154"/>
      <c r="C8" s="154"/>
      <c r="D8" s="154"/>
      <c r="E8" s="154"/>
      <c r="F8" s="154"/>
      <c r="G8" s="7" t="s">
        <v>12</v>
      </c>
      <c r="H8" s="7" t="s">
        <v>13</v>
      </c>
      <c r="I8" s="7" t="s">
        <v>14</v>
      </c>
      <c r="J8" s="146" t="s">
        <v>15</v>
      </c>
      <c r="K8" s="146" t="s">
        <v>15</v>
      </c>
      <c r="L8" s="154"/>
      <c r="M8" s="154"/>
      <c r="N8" s="149"/>
      <c r="O8" s="154"/>
      <c r="P8" s="162"/>
    </row>
    <row r="9" spans="1:17" s="10" customFormat="1" ht="24.75" hidden="1" customHeight="1" x14ac:dyDescent="0.25">
      <c r="A9" s="8" t="s">
        <v>16</v>
      </c>
      <c r="B9" s="9" t="s">
        <v>17</v>
      </c>
      <c r="C9" s="9"/>
      <c r="D9" s="9"/>
      <c r="E9" s="7"/>
      <c r="F9" s="7"/>
      <c r="G9" s="9"/>
      <c r="H9" s="9"/>
      <c r="I9" s="9"/>
      <c r="J9" s="9"/>
      <c r="K9" s="8"/>
      <c r="L9" s="9"/>
      <c r="M9" s="9"/>
      <c r="N9" s="9"/>
      <c r="O9" s="9"/>
      <c r="P9" s="9"/>
    </row>
    <row r="10" spans="1:17" s="10" customFormat="1" ht="35.25" customHeight="1" x14ac:dyDescent="0.25">
      <c r="A10" s="8"/>
      <c r="B10" s="11" t="s">
        <v>92</v>
      </c>
      <c r="C10" s="102">
        <f>COUNTA(C11:C101)</f>
        <v>8</v>
      </c>
      <c r="D10" s="9"/>
      <c r="E10" s="7"/>
      <c r="F10" s="7"/>
      <c r="G10" s="9"/>
      <c r="H10" s="9"/>
      <c r="I10" s="9"/>
      <c r="J10" s="9"/>
      <c r="K10" s="8"/>
      <c r="L10" s="12">
        <f>SUM(L11:L101)</f>
        <v>12125.959999999997</v>
      </c>
      <c r="M10" s="12">
        <f>SUM(M11:M101)</f>
        <v>3449.3</v>
      </c>
      <c r="N10" s="12">
        <f>SUM(N11:N101)</f>
        <v>5855.1</v>
      </c>
      <c r="O10" s="9"/>
      <c r="P10" s="9"/>
    </row>
    <row r="11" spans="1:17" s="6" customFormat="1" ht="57.95" customHeight="1" x14ac:dyDescent="0.25">
      <c r="A11" s="8">
        <v>1</v>
      </c>
      <c r="B11" s="14" t="s">
        <v>19</v>
      </c>
      <c r="C11" s="15" t="s">
        <v>172</v>
      </c>
      <c r="D11" s="15" t="s">
        <v>20</v>
      </c>
      <c r="E11" s="15" t="s">
        <v>21</v>
      </c>
      <c r="F11" s="15" t="s">
        <v>22</v>
      </c>
      <c r="G11" s="13"/>
      <c r="H11" s="13"/>
      <c r="I11" s="13"/>
      <c r="J11" s="13"/>
      <c r="K11" s="16" t="s">
        <v>23</v>
      </c>
      <c r="L11" s="17"/>
      <c r="M11" s="17"/>
      <c r="N11" s="17"/>
      <c r="O11" s="13"/>
      <c r="P11" s="15" t="s">
        <v>24</v>
      </c>
    </row>
    <row r="12" spans="1:17" s="6" customFormat="1" ht="30" customHeight="1" x14ac:dyDescent="0.25">
      <c r="A12" s="18"/>
      <c r="B12" s="13" t="s">
        <v>25</v>
      </c>
      <c r="C12" s="15"/>
      <c r="D12" s="15"/>
      <c r="E12" s="15"/>
      <c r="F12" s="15"/>
      <c r="G12" s="19">
        <v>3293</v>
      </c>
      <c r="H12" s="19"/>
      <c r="I12" s="19"/>
      <c r="J12" s="13"/>
      <c r="K12" s="13"/>
      <c r="L12" s="20">
        <v>3293</v>
      </c>
      <c r="M12" s="17"/>
      <c r="N12" s="17"/>
      <c r="O12" s="13"/>
      <c r="P12" s="13"/>
    </row>
    <row r="13" spans="1:17" s="6" customFormat="1" ht="30" customHeight="1" x14ac:dyDescent="0.25">
      <c r="A13" s="18"/>
      <c r="B13" s="16" t="s">
        <v>26</v>
      </c>
      <c r="C13" s="18"/>
      <c r="D13" s="18"/>
      <c r="E13" s="15"/>
      <c r="F13" s="15"/>
      <c r="G13" s="19"/>
      <c r="H13" s="21">
        <v>494</v>
      </c>
      <c r="I13" s="21">
        <v>1482</v>
      </c>
      <c r="J13" s="150" t="s">
        <v>27</v>
      </c>
      <c r="K13" s="18"/>
      <c r="L13" s="17"/>
      <c r="M13" s="22">
        <v>494</v>
      </c>
      <c r="N13" s="22">
        <v>1482</v>
      </c>
      <c r="O13" s="150" t="s">
        <v>27</v>
      </c>
      <c r="P13" s="13"/>
    </row>
    <row r="14" spans="1:17" s="6" customFormat="1" ht="30" customHeight="1" x14ac:dyDescent="0.25">
      <c r="A14" s="18"/>
      <c r="B14" s="16" t="s">
        <v>28</v>
      </c>
      <c r="C14" s="18"/>
      <c r="D14" s="18"/>
      <c r="E14" s="15"/>
      <c r="F14" s="15"/>
      <c r="G14" s="19"/>
      <c r="H14" s="21">
        <v>250</v>
      </c>
      <c r="I14" s="21">
        <v>250</v>
      </c>
      <c r="J14" s="151"/>
      <c r="K14" s="18"/>
      <c r="L14" s="17"/>
      <c r="M14" s="22">
        <v>250</v>
      </c>
      <c r="N14" s="22">
        <v>250</v>
      </c>
      <c r="O14" s="151"/>
      <c r="P14" s="13"/>
    </row>
    <row r="15" spans="1:17" s="6" customFormat="1" ht="30" customHeight="1" x14ac:dyDescent="0.25">
      <c r="A15" s="18"/>
      <c r="B15" s="16" t="s">
        <v>29</v>
      </c>
      <c r="C15" s="18"/>
      <c r="D15" s="18"/>
      <c r="E15" s="15"/>
      <c r="F15" s="15"/>
      <c r="G15" s="19"/>
      <c r="H15" s="21">
        <v>150</v>
      </c>
      <c r="I15" s="21">
        <v>150</v>
      </c>
      <c r="J15" s="152"/>
      <c r="K15" s="18"/>
      <c r="L15" s="17"/>
      <c r="M15" s="22">
        <v>150</v>
      </c>
      <c r="N15" s="22">
        <v>150</v>
      </c>
      <c r="O15" s="152"/>
      <c r="P15" s="13"/>
    </row>
    <row r="16" spans="1:17" s="6" customFormat="1" ht="54" customHeight="1" x14ac:dyDescent="0.25">
      <c r="A16" s="8">
        <v>2</v>
      </c>
      <c r="B16" s="23" t="s">
        <v>30</v>
      </c>
      <c r="C16" s="15" t="s">
        <v>173</v>
      </c>
      <c r="D16" s="15" t="s">
        <v>31</v>
      </c>
      <c r="E16" s="15" t="s">
        <v>21</v>
      </c>
      <c r="F16" s="15" t="s">
        <v>22</v>
      </c>
      <c r="G16" s="24"/>
      <c r="H16" s="19"/>
      <c r="I16" s="19"/>
      <c r="J16" s="25"/>
      <c r="K16" s="18"/>
      <c r="L16" s="17"/>
      <c r="M16" s="22"/>
      <c r="N16" s="22"/>
      <c r="O16" s="18"/>
      <c r="P16" s="15" t="s">
        <v>32</v>
      </c>
    </row>
    <row r="17" spans="1:16" s="6" customFormat="1" ht="30" customHeight="1" x14ac:dyDescent="0.25">
      <c r="A17" s="18"/>
      <c r="B17" s="26" t="s">
        <v>25</v>
      </c>
      <c r="C17" s="15"/>
      <c r="D17" s="18"/>
      <c r="E17" s="15"/>
      <c r="F17" s="15"/>
      <c r="G17" s="21">
        <v>1528.9</v>
      </c>
      <c r="H17" s="19"/>
      <c r="I17" s="19"/>
      <c r="J17" s="25"/>
      <c r="K17" s="18"/>
      <c r="L17" s="20">
        <v>1528.9</v>
      </c>
      <c r="M17" s="22"/>
      <c r="N17" s="22"/>
      <c r="O17" s="18"/>
      <c r="P17" s="16"/>
    </row>
    <row r="18" spans="1:16" s="6" customFormat="1" ht="44.25" customHeight="1" x14ac:dyDescent="0.25">
      <c r="A18" s="18"/>
      <c r="B18" s="26" t="s">
        <v>26</v>
      </c>
      <c r="C18" s="18"/>
      <c r="D18" s="18"/>
      <c r="E18" s="15"/>
      <c r="F18" s="15"/>
      <c r="G18" s="21"/>
      <c r="H18" s="21">
        <v>220</v>
      </c>
      <c r="I18" s="21">
        <v>652.5</v>
      </c>
      <c r="J18" s="16" t="s">
        <v>33</v>
      </c>
      <c r="K18" s="18"/>
      <c r="L18" s="17"/>
      <c r="M18" s="22">
        <v>220</v>
      </c>
      <c r="N18" s="22">
        <v>652.5</v>
      </c>
      <c r="O18" s="15" t="s">
        <v>33</v>
      </c>
      <c r="P18" s="13"/>
    </row>
    <row r="19" spans="1:16" s="6" customFormat="1" ht="44.25" customHeight="1" x14ac:dyDescent="0.25">
      <c r="A19" s="8">
        <v>3</v>
      </c>
      <c r="B19" s="112" t="s">
        <v>178</v>
      </c>
      <c r="C19" s="15" t="s">
        <v>179</v>
      </c>
      <c r="D19" s="15" t="s">
        <v>31</v>
      </c>
      <c r="E19" s="15"/>
      <c r="F19" s="15"/>
      <c r="G19" s="21"/>
      <c r="H19" s="21"/>
      <c r="I19" s="21"/>
      <c r="J19" s="16"/>
      <c r="K19" s="18"/>
      <c r="L19" s="106">
        <v>1452.56</v>
      </c>
      <c r="M19" s="106">
        <v>158</v>
      </c>
      <c r="N19" s="106">
        <v>158</v>
      </c>
      <c r="O19" s="113" t="s">
        <v>180</v>
      </c>
      <c r="P19" s="13"/>
    </row>
    <row r="20" spans="1:16" s="6" customFormat="1" ht="52.5" customHeight="1" x14ac:dyDescent="0.25">
      <c r="A20" s="8">
        <v>4</v>
      </c>
      <c r="B20" s="27" t="s">
        <v>34</v>
      </c>
      <c r="C20" s="15" t="s">
        <v>174</v>
      </c>
      <c r="D20" s="15" t="s">
        <v>31</v>
      </c>
      <c r="E20" s="15" t="s">
        <v>21</v>
      </c>
      <c r="F20" s="15" t="s">
        <v>22</v>
      </c>
      <c r="G20" s="19"/>
      <c r="H20" s="21"/>
      <c r="I20" s="21"/>
      <c r="J20" s="13"/>
      <c r="K20" s="16" t="s">
        <v>23</v>
      </c>
      <c r="L20" s="17"/>
      <c r="M20" s="17"/>
      <c r="N20" s="17"/>
      <c r="O20" s="18"/>
      <c r="P20" s="15" t="s">
        <v>35</v>
      </c>
    </row>
    <row r="21" spans="1:16" s="6" customFormat="1" ht="30" customHeight="1" x14ac:dyDescent="0.25">
      <c r="A21" s="8"/>
      <c r="B21" s="16" t="s">
        <v>36</v>
      </c>
      <c r="C21" s="18"/>
      <c r="D21" s="18"/>
      <c r="E21" s="13"/>
      <c r="F21" s="13"/>
      <c r="G21" s="19">
        <v>1106.2</v>
      </c>
      <c r="H21" s="21"/>
      <c r="I21" s="21"/>
      <c r="J21" s="13"/>
      <c r="K21" s="18"/>
      <c r="L21" s="17">
        <v>1106.2</v>
      </c>
      <c r="M21" s="17"/>
      <c r="N21" s="17"/>
      <c r="O21" s="18"/>
      <c r="P21" s="13"/>
    </row>
    <row r="22" spans="1:16" s="6" customFormat="1" ht="30" customHeight="1" x14ac:dyDescent="0.25">
      <c r="A22" s="18"/>
      <c r="B22" s="26" t="s">
        <v>26</v>
      </c>
      <c r="C22" s="15"/>
      <c r="D22" s="18"/>
      <c r="E22" s="15"/>
      <c r="F22" s="15"/>
      <c r="G22" s="19"/>
      <c r="H22" s="13">
        <v>246</v>
      </c>
      <c r="I22" s="13">
        <v>492</v>
      </c>
      <c r="J22" s="150" t="s">
        <v>37</v>
      </c>
      <c r="K22" s="18"/>
      <c r="L22" s="17"/>
      <c r="M22" s="17">
        <v>246</v>
      </c>
      <c r="N22" s="17">
        <v>492</v>
      </c>
      <c r="O22" s="150" t="s">
        <v>37</v>
      </c>
      <c r="P22" s="16"/>
    </row>
    <row r="23" spans="1:16" s="6" customFormat="1" ht="30" customHeight="1" x14ac:dyDescent="0.25">
      <c r="A23" s="18"/>
      <c r="B23" s="16" t="s">
        <v>38</v>
      </c>
      <c r="C23" s="18"/>
      <c r="D23" s="18"/>
      <c r="E23" s="15"/>
      <c r="F23" s="15"/>
      <c r="G23" s="19"/>
      <c r="H23" s="13">
        <v>35</v>
      </c>
      <c r="I23" s="13">
        <v>35</v>
      </c>
      <c r="J23" s="151"/>
      <c r="K23" s="18"/>
      <c r="L23" s="17"/>
      <c r="M23" s="17">
        <v>35</v>
      </c>
      <c r="N23" s="17">
        <v>35</v>
      </c>
      <c r="O23" s="151"/>
      <c r="P23" s="13"/>
    </row>
    <row r="24" spans="1:16" s="6" customFormat="1" ht="30" customHeight="1" x14ac:dyDescent="0.25">
      <c r="A24" s="18"/>
      <c r="B24" s="16" t="s">
        <v>39</v>
      </c>
      <c r="C24" s="18"/>
      <c r="D24" s="18"/>
      <c r="E24" s="15"/>
      <c r="F24" s="15"/>
      <c r="G24" s="19"/>
      <c r="H24" s="13">
        <v>12</v>
      </c>
      <c r="I24" s="13">
        <v>12</v>
      </c>
      <c r="J24" s="151"/>
      <c r="K24" s="18"/>
      <c r="L24" s="17"/>
      <c r="M24" s="17">
        <v>12</v>
      </c>
      <c r="N24" s="17">
        <v>12</v>
      </c>
      <c r="O24" s="151"/>
      <c r="P24" s="13"/>
    </row>
    <row r="25" spans="1:16" s="6" customFormat="1" ht="30" customHeight="1" x14ac:dyDescent="0.25">
      <c r="A25" s="18"/>
      <c r="B25" s="16" t="s">
        <v>40</v>
      </c>
      <c r="C25" s="18"/>
      <c r="D25" s="18"/>
      <c r="E25" s="15"/>
      <c r="F25" s="15"/>
      <c r="G25" s="19"/>
      <c r="H25" s="13">
        <v>15</v>
      </c>
      <c r="I25" s="13">
        <v>15</v>
      </c>
      <c r="J25" s="152"/>
      <c r="K25" s="18"/>
      <c r="L25" s="17"/>
      <c r="M25" s="17">
        <v>15</v>
      </c>
      <c r="N25" s="17">
        <v>15</v>
      </c>
      <c r="O25" s="152"/>
      <c r="P25" s="13"/>
    </row>
    <row r="26" spans="1:16" s="6" customFormat="1" ht="64.5" customHeight="1" x14ac:dyDescent="0.25">
      <c r="A26" s="8">
        <v>5</v>
      </c>
      <c r="B26" s="27" t="s">
        <v>167</v>
      </c>
      <c r="C26" s="15" t="s">
        <v>175</v>
      </c>
      <c r="D26" s="15" t="s">
        <v>42</v>
      </c>
      <c r="E26" s="15" t="s">
        <v>21</v>
      </c>
      <c r="F26" s="15" t="s">
        <v>22</v>
      </c>
      <c r="G26" s="19">
        <v>2640</v>
      </c>
      <c r="H26" s="19">
        <v>339.3</v>
      </c>
      <c r="I26" s="19">
        <v>678.6</v>
      </c>
      <c r="J26" s="16" t="s">
        <v>27</v>
      </c>
      <c r="K26" s="15" t="s">
        <v>23</v>
      </c>
      <c r="L26" s="20">
        <v>1279.0999999999999</v>
      </c>
      <c r="M26" s="20">
        <v>339.3</v>
      </c>
      <c r="N26" s="20">
        <v>678.6</v>
      </c>
      <c r="O26" s="15" t="s">
        <v>27</v>
      </c>
      <c r="P26" s="15" t="s">
        <v>176</v>
      </c>
    </row>
    <row r="27" spans="1:16" ht="31.5" x14ac:dyDescent="0.25">
      <c r="A27" s="111">
        <v>6</v>
      </c>
      <c r="B27" s="27" t="s">
        <v>168</v>
      </c>
      <c r="C27" s="15" t="s">
        <v>175</v>
      </c>
      <c r="D27" s="15" t="s">
        <v>31</v>
      </c>
      <c r="E27" s="108"/>
      <c r="F27" s="108"/>
      <c r="G27" s="109"/>
      <c r="H27" s="109"/>
      <c r="I27" s="109"/>
      <c r="J27" s="109"/>
      <c r="K27" s="107"/>
      <c r="L27" s="106">
        <v>565.79999999999995</v>
      </c>
      <c r="M27" s="106">
        <v>201</v>
      </c>
      <c r="N27" s="106">
        <v>201</v>
      </c>
      <c r="O27" s="110" t="s">
        <v>169</v>
      </c>
      <c r="P27" s="109"/>
    </row>
    <row r="28" spans="1:16" s="6" customFormat="1" ht="63" x14ac:dyDescent="0.25">
      <c r="A28" s="8">
        <v>7</v>
      </c>
      <c r="B28" s="112" t="s">
        <v>170</v>
      </c>
      <c r="C28" s="40" t="s">
        <v>174</v>
      </c>
      <c r="D28" s="15" t="s">
        <v>31</v>
      </c>
      <c r="E28" s="13"/>
      <c r="F28" s="13"/>
      <c r="G28" s="13"/>
      <c r="H28" s="13"/>
      <c r="I28" s="13"/>
      <c r="J28" s="13"/>
      <c r="K28" s="13"/>
      <c r="L28" s="106">
        <v>1106</v>
      </c>
      <c r="M28" s="106">
        <v>400</v>
      </c>
      <c r="N28" s="106">
        <v>800</v>
      </c>
      <c r="O28" s="40" t="s">
        <v>177</v>
      </c>
      <c r="P28" s="13"/>
    </row>
    <row r="29" spans="1:16" s="6" customFormat="1" ht="24.75" customHeight="1" x14ac:dyDescent="0.25">
      <c r="A29" s="8">
        <v>8</v>
      </c>
      <c r="B29" s="112" t="s">
        <v>171</v>
      </c>
      <c r="C29" s="40" t="s">
        <v>174</v>
      </c>
      <c r="D29" s="15" t="s">
        <v>31</v>
      </c>
      <c r="E29" s="15"/>
      <c r="F29" s="15"/>
      <c r="G29" s="13"/>
      <c r="H29" s="13"/>
      <c r="I29" s="13"/>
      <c r="J29" s="13"/>
      <c r="K29" s="18"/>
      <c r="L29" s="106">
        <v>1794.4</v>
      </c>
      <c r="M29" s="106">
        <v>929</v>
      </c>
      <c r="N29" s="106">
        <v>929</v>
      </c>
      <c r="O29" s="40" t="s">
        <v>169</v>
      </c>
      <c r="P29" s="13"/>
    </row>
    <row r="30" spans="1:16" s="6" customFormat="1" ht="24.75" customHeight="1" x14ac:dyDescent="0.25">
      <c r="A30" s="41"/>
      <c r="B30" s="43"/>
      <c r="E30" s="42"/>
      <c r="F30" s="42"/>
      <c r="K30" s="41"/>
    </row>
    <row r="31" spans="1:16" s="6" customFormat="1" ht="42" customHeight="1" x14ac:dyDescent="0.25">
      <c r="A31" s="41"/>
      <c r="B31" s="147"/>
      <c r="C31" s="147"/>
      <c r="D31" s="147"/>
      <c r="E31" s="147"/>
      <c r="F31" s="147"/>
      <c r="G31" s="147"/>
      <c r="H31" s="147"/>
      <c r="I31" s="147"/>
      <c r="J31" s="147"/>
      <c r="K31" s="41"/>
    </row>
    <row r="32" spans="1:16" s="6" customFormat="1" ht="24" customHeight="1" x14ac:dyDescent="0.25">
      <c r="A32" s="41"/>
      <c r="B32" s="43"/>
      <c r="E32" s="42"/>
      <c r="F32" s="42"/>
      <c r="K32" s="41"/>
    </row>
    <row r="33" spans="1:11" s="6" customFormat="1" ht="24" customHeight="1" x14ac:dyDescent="0.25">
      <c r="A33" s="41"/>
      <c r="B33" s="43"/>
      <c r="E33" s="42"/>
      <c r="F33" s="42"/>
      <c r="K33" s="41"/>
    </row>
    <row r="34" spans="1:11" s="6" customFormat="1" ht="24" customHeight="1" x14ac:dyDescent="0.25">
      <c r="A34" s="41"/>
      <c r="B34" s="43"/>
      <c r="E34" s="42"/>
      <c r="F34" s="42"/>
      <c r="K34" s="41"/>
    </row>
    <row r="35" spans="1:11" ht="24" customHeight="1" x14ac:dyDescent="0.25"/>
  </sheetData>
  <mergeCells count="25">
    <mergeCell ref="A4:P4"/>
    <mergeCell ref="L6:N6"/>
    <mergeCell ref="O6:O8"/>
    <mergeCell ref="A1:P1"/>
    <mergeCell ref="A2:P2"/>
    <mergeCell ref="A3:P3"/>
    <mergeCell ref="A6:A8"/>
    <mergeCell ref="B6:B8"/>
    <mergeCell ref="C6:C8"/>
    <mergeCell ref="D6:D8"/>
    <mergeCell ref="E6:E8"/>
    <mergeCell ref="F6:F8"/>
    <mergeCell ref="G6:K6"/>
    <mergeCell ref="P6:P8"/>
    <mergeCell ref="G7:I7"/>
    <mergeCell ref="J7:J8"/>
    <mergeCell ref="K7:K8"/>
    <mergeCell ref="B31:J31"/>
    <mergeCell ref="N7:N8"/>
    <mergeCell ref="J13:J15"/>
    <mergeCell ref="O13:O15"/>
    <mergeCell ref="M7:M8"/>
    <mergeCell ref="O22:O25"/>
    <mergeCell ref="L7:L8"/>
    <mergeCell ref="J22:J25"/>
  </mergeCells>
  <pageMargins left="0.51181102362204722" right="0.31496062992125984" top="0.51181102362204722" bottom="0.51181102362204722" header="0.31496062992125984" footer="0.31496062992125984"/>
  <pageSetup paperSize="9" scale="54" fitToHeight="0" orientation="landscape" r:id="rId1"/>
  <headerFooter differentFirst="1" scaleWithDoc="0" alignWithMargins="0">
    <oddHeader>&amp;C&amp;P</oddHead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3"/>
  <sheetViews>
    <sheetView topLeftCell="A10" zoomScale="70" zoomScaleNormal="70" workbookViewId="0">
      <selection activeCell="A4" sqref="A4:K4"/>
    </sheetView>
  </sheetViews>
  <sheetFormatPr defaultColWidth="8.7109375" defaultRowHeight="15" x14ac:dyDescent="0.25"/>
  <cols>
    <col min="1" max="1" width="6.140625" style="117" customWidth="1"/>
    <col min="2" max="2" width="34.5703125" style="80" customWidth="1"/>
    <col min="3" max="3" width="16.42578125" style="80" customWidth="1"/>
    <col min="4" max="4" width="28.5703125" style="80" customWidth="1"/>
    <col min="5" max="5" width="14.7109375" style="118" hidden="1" customWidth="1"/>
    <col min="6" max="6" width="14.42578125" style="118" hidden="1" customWidth="1"/>
    <col min="7" max="7" width="14" style="80" customWidth="1"/>
    <col min="8" max="8" width="12.5703125" style="80" customWidth="1"/>
    <col min="9" max="9" width="12.85546875" style="80" customWidth="1"/>
    <col min="10" max="10" width="14.5703125" style="80" customWidth="1"/>
    <col min="11" max="11" width="20" style="80" customWidth="1"/>
    <col min="12" max="253" width="8.7109375" style="80"/>
    <col min="254" max="254" width="6.140625" style="80" customWidth="1"/>
    <col min="255" max="255" width="34.5703125" style="80" customWidth="1"/>
    <col min="256" max="256" width="16.42578125" style="80" customWidth="1"/>
    <col min="257" max="257" width="28.5703125" style="80" customWidth="1"/>
    <col min="258" max="258" width="14.7109375" style="80" customWidth="1"/>
    <col min="259" max="259" width="14.42578125" style="80" customWidth="1"/>
    <col min="260" max="260" width="14" style="80" customWidth="1"/>
    <col min="261" max="261" width="12.5703125" style="80" customWidth="1"/>
    <col min="262" max="262" width="12.85546875" style="80" customWidth="1"/>
    <col min="263" max="263" width="14.5703125" style="80" customWidth="1"/>
    <col min="264" max="264" width="18.7109375" style="80" customWidth="1"/>
    <col min="265" max="265" width="17.5703125" style="80" customWidth="1"/>
    <col min="266" max="266" width="23.7109375" style="80" customWidth="1"/>
    <col min="267" max="267" width="20" style="80" customWidth="1"/>
    <col min="268" max="509" width="8.7109375" style="80"/>
    <col min="510" max="510" width="6.140625" style="80" customWidth="1"/>
    <col min="511" max="511" width="34.5703125" style="80" customWidth="1"/>
    <col min="512" max="512" width="16.42578125" style="80" customWidth="1"/>
    <col min="513" max="513" width="28.5703125" style="80" customWidth="1"/>
    <col min="514" max="514" width="14.7109375" style="80" customWidth="1"/>
    <col min="515" max="515" width="14.42578125" style="80" customWidth="1"/>
    <col min="516" max="516" width="14" style="80" customWidth="1"/>
    <col min="517" max="517" width="12.5703125" style="80" customWidth="1"/>
    <col min="518" max="518" width="12.85546875" style="80" customWidth="1"/>
    <col min="519" max="519" width="14.5703125" style="80" customWidth="1"/>
    <col min="520" max="520" width="18.7109375" style="80" customWidth="1"/>
    <col min="521" max="521" width="17.5703125" style="80" customWidth="1"/>
    <col min="522" max="522" width="23.7109375" style="80" customWidth="1"/>
    <col min="523" max="523" width="20" style="80" customWidth="1"/>
    <col min="524" max="765" width="8.7109375" style="80"/>
    <col min="766" max="766" width="6.140625" style="80" customWidth="1"/>
    <col min="767" max="767" width="34.5703125" style="80" customWidth="1"/>
    <col min="768" max="768" width="16.42578125" style="80" customWidth="1"/>
    <col min="769" max="769" width="28.5703125" style="80" customWidth="1"/>
    <col min="770" max="770" width="14.7109375" style="80" customWidth="1"/>
    <col min="771" max="771" width="14.42578125" style="80" customWidth="1"/>
    <col min="772" max="772" width="14" style="80" customWidth="1"/>
    <col min="773" max="773" width="12.5703125" style="80" customWidth="1"/>
    <col min="774" max="774" width="12.85546875" style="80" customWidth="1"/>
    <col min="775" max="775" width="14.5703125" style="80" customWidth="1"/>
    <col min="776" max="776" width="18.7109375" style="80" customWidth="1"/>
    <col min="777" max="777" width="17.5703125" style="80" customWidth="1"/>
    <col min="778" max="778" width="23.7109375" style="80" customWidth="1"/>
    <col min="779" max="779" width="20" style="80" customWidth="1"/>
    <col min="780" max="1021" width="8.7109375" style="80"/>
    <col min="1022" max="1022" width="6.140625" style="80" customWidth="1"/>
    <col min="1023" max="1023" width="34.5703125" style="80" customWidth="1"/>
    <col min="1024" max="1024" width="16.42578125" style="80" customWidth="1"/>
    <col min="1025" max="1025" width="28.5703125" style="80" customWidth="1"/>
    <col min="1026" max="1026" width="14.7109375" style="80" customWidth="1"/>
    <col min="1027" max="1027" width="14.42578125" style="80" customWidth="1"/>
    <col min="1028" max="1028" width="14" style="80" customWidth="1"/>
    <col min="1029" max="1029" width="12.5703125" style="80" customWidth="1"/>
    <col min="1030" max="1030" width="12.85546875" style="80" customWidth="1"/>
    <col min="1031" max="1031" width="14.5703125" style="80" customWidth="1"/>
    <col min="1032" max="1032" width="18.7109375" style="80" customWidth="1"/>
    <col min="1033" max="1033" width="17.5703125" style="80" customWidth="1"/>
    <col min="1034" max="1034" width="23.7109375" style="80" customWidth="1"/>
    <col min="1035" max="1035" width="20" style="80" customWidth="1"/>
    <col min="1036" max="1277" width="8.7109375" style="80"/>
    <col min="1278" max="1278" width="6.140625" style="80" customWidth="1"/>
    <col min="1279" max="1279" width="34.5703125" style="80" customWidth="1"/>
    <col min="1280" max="1280" width="16.42578125" style="80" customWidth="1"/>
    <col min="1281" max="1281" width="28.5703125" style="80" customWidth="1"/>
    <col min="1282" max="1282" width="14.7109375" style="80" customWidth="1"/>
    <col min="1283" max="1283" width="14.42578125" style="80" customWidth="1"/>
    <col min="1284" max="1284" width="14" style="80" customWidth="1"/>
    <col min="1285" max="1285" width="12.5703125" style="80" customWidth="1"/>
    <col min="1286" max="1286" width="12.85546875" style="80" customWidth="1"/>
    <col min="1287" max="1287" width="14.5703125" style="80" customWidth="1"/>
    <col min="1288" max="1288" width="18.7109375" style="80" customWidth="1"/>
    <col min="1289" max="1289" width="17.5703125" style="80" customWidth="1"/>
    <col min="1290" max="1290" width="23.7109375" style="80" customWidth="1"/>
    <col min="1291" max="1291" width="20" style="80" customWidth="1"/>
    <col min="1292" max="1533" width="8.7109375" style="80"/>
    <col min="1534" max="1534" width="6.140625" style="80" customWidth="1"/>
    <col min="1535" max="1535" width="34.5703125" style="80" customWidth="1"/>
    <col min="1536" max="1536" width="16.42578125" style="80" customWidth="1"/>
    <col min="1537" max="1537" width="28.5703125" style="80" customWidth="1"/>
    <col min="1538" max="1538" width="14.7109375" style="80" customWidth="1"/>
    <col min="1539" max="1539" width="14.42578125" style="80" customWidth="1"/>
    <col min="1540" max="1540" width="14" style="80" customWidth="1"/>
    <col min="1541" max="1541" width="12.5703125" style="80" customWidth="1"/>
    <col min="1542" max="1542" width="12.85546875" style="80" customWidth="1"/>
    <col min="1543" max="1543" width="14.5703125" style="80" customWidth="1"/>
    <col min="1544" max="1544" width="18.7109375" style="80" customWidth="1"/>
    <col min="1545" max="1545" width="17.5703125" style="80" customWidth="1"/>
    <col min="1546" max="1546" width="23.7109375" style="80" customWidth="1"/>
    <col min="1547" max="1547" width="20" style="80" customWidth="1"/>
    <col min="1548" max="1789" width="8.7109375" style="80"/>
    <col min="1790" max="1790" width="6.140625" style="80" customWidth="1"/>
    <col min="1791" max="1791" width="34.5703125" style="80" customWidth="1"/>
    <col min="1792" max="1792" width="16.42578125" style="80" customWidth="1"/>
    <col min="1793" max="1793" width="28.5703125" style="80" customWidth="1"/>
    <col min="1794" max="1794" width="14.7109375" style="80" customWidth="1"/>
    <col min="1795" max="1795" width="14.42578125" style="80" customWidth="1"/>
    <col min="1796" max="1796" width="14" style="80" customWidth="1"/>
    <col min="1797" max="1797" width="12.5703125" style="80" customWidth="1"/>
    <col min="1798" max="1798" width="12.85546875" style="80" customWidth="1"/>
    <col min="1799" max="1799" width="14.5703125" style="80" customWidth="1"/>
    <col min="1800" max="1800" width="18.7109375" style="80" customWidth="1"/>
    <col min="1801" max="1801" width="17.5703125" style="80" customWidth="1"/>
    <col min="1802" max="1802" width="23.7109375" style="80" customWidth="1"/>
    <col min="1803" max="1803" width="20" style="80" customWidth="1"/>
    <col min="1804" max="2045" width="8.7109375" style="80"/>
    <col min="2046" max="2046" width="6.140625" style="80" customWidth="1"/>
    <col min="2047" max="2047" width="34.5703125" style="80" customWidth="1"/>
    <col min="2048" max="2048" width="16.42578125" style="80" customWidth="1"/>
    <col min="2049" max="2049" width="28.5703125" style="80" customWidth="1"/>
    <col min="2050" max="2050" width="14.7109375" style="80" customWidth="1"/>
    <col min="2051" max="2051" width="14.42578125" style="80" customWidth="1"/>
    <col min="2052" max="2052" width="14" style="80" customWidth="1"/>
    <col min="2053" max="2053" width="12.5703125" style="80" customWidth="1"/>
    <col min="2054" max="2054" width="12.85546875" style="80" customWidth="1"/>
    <col min="2055" max="2055" width="14.5703125" style="80" customWidth="1"/>
    <col min="2056" max="2056" width="18.7109375" style="80" customWidth="1"/>
    <col min="2057" max="2057" width="17.5703125" style="80" customWidth="1"/>
    <col min="2058" max="2058" width="23.7109375" style="80" customWidth="1"/>
    <col min="2059" max="2059" width="20" style="80" customWidth="1"/>
    <col min="2060" max="2301" width="8.7109375" style="80"/>
    <col min="2302" max="2302" width="6.140625" style="80" customWidth="1"/>
    <col min="2303" max="2303" width="34.5703125" style="80" customWidth="1"/>
    <col min="2304" max="2304" width="16.42578125" style="80" customWidth="1"/>
    <col min="2305" max="2305" width="28.5703125" style="80" customWidth="1"/>
    <col min="2306" max="2306" width="14.7109375" style="80" customWidth="1"/>
    <col min="2307" max="2307" width="14.42578125" style="80" customWidth="1"/>
    <col min="2308" max="2308" width="14" style="80" customWidth="1"/>
    <col min="2309" max="2309" width="12.5703125" style="80" customWidth="1"/>
    <col min="2310" max="2310" width="12.85546875" style="80" customWidth="1"/>
    <col min="2311" max="2311" width="14.5703125" style="80" customWidth="1"/>
    <col min="2312" max="2312" width="18.7109375" style="80" customWidth="1"/>
    <col min="2313" max="2313" width="17.5703125" style="80" customWidth="1"/>
    <col min="2314" max="2314" width="23.7109375" style="80" customWidth="1"/>
    <col min="2315" max="2315" width="20" style="80" customWidth="1"/>
    <col min="2316" max="2557" width="8.7109375" style="80"/>
    <col min="2558" max="2558" width="6.140625" style="80" customWidth="1"/>
    <col min="2559" max="2559" width="34.5703125" style="80" customWidth="1"/>
    <col min="2560" max="2560" width="16.42578125" style="80" customWidth="1"/>
    <col min="2561" max="2561" width="28.5703125" style="80" customWidth="1"/>
    <col min="2562" max="2562" width="14.7109375" style="80" customWidth="1"/>
    <col min="2563" max="2563" width="14.42578125" style="80" customWidth="1"/>
    <col min="2564" max="2564" width="14" style="80" customWidth="1"/>
    <col min="2565" max="2565" width="12.5703125" style="80" customWidth="1"/>
    <col min="2566" max="2566" width="12.85546875" style="80" customWidth="1"/>
    <col min="2567" max="2567" width="14.5703125" style="80" customWidth="1"/>
    <col min="2568" max="2568" width="18.7109375" style="80" customWidth="1"/>
    <col min="2569" max="2569" width="17.5703125" style="80" customWidth="1"/>
    <col min="2570" max="2570" width="23.7109375" style="80" customWidth="1"/>
    <col min="2571" max="2571" width="20" style="80" customWidth="1"/>
    <col min="2572" max="2813" width="8.7109375" style="80"/>
    <col min="2814" max="2814" width="6.140625" style="80" customWidth="1"/>
    <col min="2815" max="2815" width="34.5703125" style="80" customWidth="1"/>
    <col min="2816" max="2816" width="16.42578125" style="80" customWidth="1"/>
    <col min="2817" max="2817" width="28.5703125" style="80" customWidth="1"/>
    <col min="2818" max="2818" width="14.7109375" style="80" customWidth="1"/>
    <col min="2819" max="2819" width="14.42578125" style="80" customWidth="1"/>
    <col min="2820" max="2820" width="14" style="80" customWidth="1"/>
    <col min="2821" max="2821" width="12.5703125" style="80" customWidth="1"/>
    <col min="2822" max="2822" width="12.85546875" style="80" customWidth="1"/>
    <col min="2823" max="2823" width="14.5703125" style="80" customWidth="1"/>
    <col min="2824" max="2824" width="18.7109375" style="80" customWidth="1"/>
    <col min="2825" max="2825" width="17.5703125" style="80" customWidth="1"/>
    <col min="2826" max="2826" width="23.7109375" style="80" customWidth="1"/>
    <col min="2827" max="2827" width="20" style="80" customWidth="1"/>
    <col min="2828" max="3069" width="8.7109375" style="80"/>
    <col min="3070" max="3070" width="6.140625" style="80" customWidth="1"/>
    <col min="3071" max="3071" width="34.5703125" style="80" customWidth="1"/>
    <col min="3072" max="3072" width="16.42578125" style="80" customWidth="1"/>
    <col min="3073" max="3073" width="28.5703125" style="80" customWidth="1"/>
    <col min="3074" max="3074" width="14.7109375" style="80" customWidth="1"/>
    <col min="3075" max="3075" width="14.42578125" style="80" customWidth="1"/>
    <col min="3076" max="3076" width="14" style="80" customWidth="1"/>
    <col min="3077" max="3077" width="12.5703125" style="80" customWidth="1"/>
    <col min="3078" max="3078" width="12.85546875" style="80" customWidth="1"/>
    <col min="3079" max="3079" width="14.5703125" style="80" customWidth="1"/>
    <col min="3080" max="3080" width="18.7109375" style="80" customWidth="1"/>
    <col min="3081" max="3081" width="17.5703125" style="80" customWidth="1"/>
    <col min="3082" max="3082" width="23.7109375" style="80" customWidth="1"/>
    <col min="3083" max="3083" width="20" style="80" customWidth="1"/>
    <col min="3084" max="3325" width="8.7109375" style="80"/>
    <col min="3326" max="3326" width="6.140625" style="80" customWidth="1"/>
    <col min="3327" max="3327" width="34.5703125" style="80" customWidth="1"/>
    <col min="3328" max="3328" width="16.42578125" style="80" customWidth="1"/>
    <col min="3329" max="3329" width="28.5703125" style="80" customWidth="1"/>
    <col min="3330" max="3330" width="14.7109375" style="80" customWidth="1"/>
    <col min="3331" max="3331" width="14.42578125" style="80" customWidth="1"/>
    <col min="3332" max="3332" width="14" style="80" customWidth="1"/>
    <col min="3333" max="3333" width="12.5703125" style="80" customWidth="1"/>
    <col min="3334" max="3334" width="12.85546875" style="80" customWidth="1"/>
    <col min="3335" max="3335" width="14.5703125" style="80" customWidth="1"/>
    <col min="3336" max="3336" width="18.7109375" style="80" customWidth="1"/>
    <col min="3337" max="3337" width="17.5703125" style="80" customWidth="1"/>
    <col min="3338" max="3338" width="23.7109375" style="80" customWidth="1"/>
    <col min="3339" max="3339" width="20" style="80" customWidth="1"/>
    <col min="3340" max="3581" width="8.7109375" style="80"/>
    <col min="3582" max="3582" width="6.140625" style="80" customWidth="1"/>
    <col min="3583" max="3583" width="34.5703125" style="80" customWidth="1"/>
    <col min="3584" max="3584" width="16.42578125" style="80" customWidth="1"/>
    <col min="3585" max="3585" width="28.5703125" style="80" customWidth="1"/>
    <col min="3586" max="3586" width="14.7109375" style="80" customWidth="1"/>
    <col min="3587" max="3587" width="14.42578125" style="80" customWidth="1"/>
    <col min="3588" max="3588" width="14" style="80" customWidth="1"/>
    <col min="3589" max="3589" width="12.5703125" style="80" customWidth="1"/>
    <col min="3590" max="3590" width="12.85546875" style="80" customWidth="1"/>
    <col min="3591" max="3591" width="14.5703125" style="80" customWidth="1"/>
    <col min="3592" max="3592" width="18.7109375" style="80" customWidth="1"/>
    <col min="3593" max="3593" width="17.5703125" style="80" customWidth="1"/>
    <col min="3594" max="3594" width="23.7109375" style="80" customWidth="1"/>
    <col min="3595" max="3595" width="20" style="80" customWidth="1"/>
    <col min="3596" max="3837" width="8.7109375" style="80"/>
    <col min="3838" max="3838" width="6.140625" style="80" customWidth="1"/>
    <col min="3839" max="3839" width="34.5703125" style="80" customWidth="1"/>
    <col min="3840" max="3840" width="16.42578125" style="80" customWidth="1"/>
    <col min="3841" max="3841" width="28.5703125" style="80" customWidth="1"/>
    <col min="3842" max="3842" width="14.7109375" style="80" customWidth="1"/>
    <col min="3843" max="3843" width="14.42578125" style="80" customWidth="1"/>
    <col min="3844" max="3844" width="14" style="80" customWidth="1"/>
    <col min="3845" max="3845" width="12.5703125" style="80" customWidth="1"/>
    <col min="3846" max="3846" width="12.85546875" style="80" customWidth="1"/>
    <col min="3847" max="3847" width="14.5703125" style="80" customWidth="1"/>
    <col min="3848" max="3848" width="18.7109375" style="80" customWidth="1"/>
    <col min="3849" max="3849" width="17.5703125" style="80" customWidth="1"/>
    <col min="3850" max="3850" width="23.7109375" style="80" customWidth="1"/>
    <col min="3851" max="3851" width="20" style="80" customWidth="1"/>
    <col min="3852" max="4093" width="8.7109375" style="80"/>
    <col min="4094" max="4094" width="6.140625" style="80" customWidth="1"/>
    <col min="4095" max="4095" width="34.5703125" style="80" customWidth="1"/>
    <col min="4096" max="4096" width="16.42578125" style="80" customWidth="1"/>
    <col min="4097" max="4097" width="28.5703125" style="80" customWidth="1"/>
    <col min="4098" max="4098" width="14.7109375" style="80" customWidth="1"/>
    <col min="4099" max="4099" width="14.42578125" style="80" customWidth="1"/>
    <col min="4100" max="4100" width="14" style="80" customWidth="1"/>
    <col min="4101" max="4101" width="12.5703125" style="80" customWidth="1"/>
    <col min="4102" max="4102" width="12.85546875" style="80" customWidth="1"/>
    <col min="4103" max="4103" width="14.5703125" style="80" customWidth="1"/>
    <col min="4104" max="4104" width="18.7109375" style="80" customWidth="1"/>
    <col min="4105" max="4105" width="17.5703125" style="80" customWidth="1"/>
    <col min="4106" max="4106" width="23.7109375" style="80" customWidth="1"/>
    <col min="4107" max="4107" width="20" style="80" customWidth="1"/>
    <col min="4108" max="4349" width="8.7109375" style="80"/>
    <col min="4350" max="4350" width="6.140625" style="80" customWidth="1"/>
    <col min="4351" max="4351" width="34.5703125" style="80" customWidth="1"/>
    <col min="4352" max="4352" width="16.42578125" style="80" customWidth="1"/>
    <col min="4353" max="4353" width="28.5703125" style="80" customWidth="1"/>
    <col min="4354" max="4354" width="14.7109375" style="80" customWidth="1"/>
    <col min="4355" max="4355" width="14.42578125" style="80" customWidth="1"/>
    <col min="4356" max="4356" width="14" style="80" customWidth="1"/>
    <col min="4357" max="4357" width="12.5703125" style="80" customWidth="1"/>
    <col min="4358" max="4358" width="12.85546875" style="80" customWidth="1"/>
    <col min="4359" max="4359" width="14.5703125" style="80" customWidth="1"/>
    <col min="4360" max="4360" width="18.7109375" style="80" customWidth="1"/>
    <col min="4361" max="4361" width="17.5703125" style="80" customWidth="1"/>
    <col min="4362" max="4362" width="23.7109375" style="80" customWidth="1"/>
    <col min="4363" max="4363" width="20" style="80" customWidth="1"/>
    <col min="4364" max="4605" width="8.7109375" style="80"/>
    <col min="4606" max="4606" width="6.140625" style="80" customWidth="1"/>
    <col min="4607" max="4607" width="34.5703125" style="80" customWidth="1"/>
    <col min="4608" max="4608" width="16.42578125" style="80" customWidth="1"/>
    <col min="4609" max="4609" width="28.5703125" style="80" customWidth="1"/>
    <col min="4610" max="4610" width="14.7109375" style="80" customWidth="1"/>
    <col min="4611" max="4611" width="14.42578125" style="80" customWidth="1"/>
    <col min="4612" max="4612" width="14" style="80" customWidth="1"/>
    <col min="4613" max="4613" width="12.5703125" style="80" customWidth="1"/>
    <col min="4614" max="4614" width="12.85546875" style="80" customWidth="1"/>
    <col min="4615" max="4615" width="14.5703125" style="80" customWidth="1"/>
    <col min="4616" max="4616" width="18.7109375" style="80" customWidth="1"/>
    <col min="4617" max="4617" width="17.5703125" style="80" customWidth="1"/>
    <col min="4618" max="4618" width="23.7109375" style="80" customWidth="1"/>
    <col min="4619" max="4619" width="20" style="80" customWidth="1"/>
    <col min="4620" max="4861" width="8.7109375" style="80"/>
    <col min="4862" max="4862" width="6.140625" style="80" customWidth="1"/>
    <col min="4863" max="4863" width="34.5703125" style="80" customWidth="1"/>
    <col min="4864" max="4864" width="16.42578125" style="80" customWidth="1"/>
    <col min="4865" max="4865" width="28.5703125" style="80" customWidth="1"/>
    <col min="4866" max="4866" width="14.7109375" style="80" customWidth="1"/>
    <col min="4867" max="4867" width="14.42578125" style="80" customWidth="1"/>
    <col min="4868" max="4868" width="14" style="80" customWidth="1"/>
    <col min="4869" max="4869" width="12.5703125" style="80" customWidth="1"/>
    <col min="4870" max="4870" width="12.85546875" style="80" customWidth="1"/>
    <col min="4871" max="4871" width="14.5703125" style="80" customWidth="1"/>
    <col min="4872" max="4872" width="18.7109375" style="80" customWidth="1"/>
    <col min="4873" max="4873" width="17.5703125" style="80" customWidth="1"/>
    <col min="4874" max="4874" width="23.7109375" style="80" customWidth="1"/>
    <col min="4875" max="4875" width="20" style="80" customWidth="1"/>
    <col min="4876" max="5117" width="8.7109375" style="80"/>
    <col min="5118" max="5118" width="6.140625" style="80" customWidth="1"/>
    <col min="5119" max="5119" width="34.5703125" style="80" customWidth="1"/>
    <col min="5120" max="5120" width="16.42578125" style="80" customWidth="1"/>
    <col min="5121" max="5121" width="28.5703125" style="80" customWidth="1"/>
    <col min="5122" max="5122" width="14.7109375" style="80" customWidth="1"/>
    <col min="5123" max="5123" width="14.42578125" style="80" customWidth="1"/>
    <col min="5124" max="5124" width="14" style="80" customWidth="1"/>
    <col min="5125" max="5125" width="12.5703125" style="80" customWidth="1"/>
    <col min="5126" max="5126" width="12.85546875" style="80" customWidth="1"/>
    <col min="5127" max="5127" width="14.5703125" style="80" customWidth="1"/>
    <col min="5128" max="5128" width="18.7109375" style="80" customWidth="1"/>
    <col min="5129" max="5129" width="17.5703125" style="80" customWidth="1"/>
    <col min="5130" max="5130" width="23.7109375" style="80" customWidth="1"/>
    <col min="5131" max="5131" width="20" style="80" customWidth="1"/>
    <col min="5132" max="5373" width="8.7109375" style="80"/>
    <col min="5374" max="5374" width="6.140625" style="80" customWidth="1"/>
    <col min="5375" max="5375" width="34.5703125" style="80" customWidth="1"/>
    <col min="5376" max="5376" width="16.42578125" style="80" customWidth="1"/>
    <col min="5377" max="5377" width="28.5703125" style="80" customWidth="1"/>
    <col min="5378" max="5378" width="14.7109375" style="80" customWidth="1"/>
    <col min="5379" max="5379" width="14.42578125" style="80" customWidth="1"/>
    <col min="5380" max="5380" width="14" style="80" customWidth="1"/>
    <col min="5381" max="5381" width="12.5703125" style="80" customWidth="1"/>
    <col min="5382" max="5382" width="12.85546875" style="80" customWidth="1"/>
    <col min="5383" max="5383" width="14.5703125" style="80" customWidth="1"/>
    <col min="5384" max="5384" width="18.7109375" style="80" customWidth="1"/>
    <col min="5385" max="5385" width="17.5703125" style="80" customWidth="1"/>
    <col min="5386" max="5386" width="23.7109375" style="80" customWidth="1"/>
    <col min="5387" max="5387" width="20" style="80" customWidth="1"/>
    <col min="5388" max="5629" width="8.7109375" style="80"/>
    <col min="5630" max="5630" width="6.140625" style="80" customWidth="1"/>
    <col min="5631" max="5631" width="34.5703125" style="80" customWidth="1"/>
    <col min="5632" max="5632" width="16.42578125" style="80" customWidth="1"/>
    <col min="5633" max="5633" width="28.5703125" style="80" customWidth="1"/>
    <col min="5634" max="5634" width="14.7109375" style="80" customWidth="1"/>
    <col min="5635" max="5635" width="14.42578125" style="80" customWidth="1"/>
    <col min="5636" max="5636" width="14" style="80" customWidth="1"/>
    <col min="5637" max="5637" width="12.5703125" style="80" customWidth="1"/>
    <col min="5638" max="5638" width="12.85546875" style="80" customWidth="1"/>
    <col min="5639" max="5639" width="14.5703125" style="80" customWidth="1"/>
    <col min="5640" max="5640" width="18.7109375" style="80" customWidth="1"/>
    <col min="5641" max="5641" width="17.5703125" style="80" customWidth="1"/>
    <col min="5642" max="5642" width="23.7109375" style="80" customWidth="1"/>
    <col min="5643" max="5643" width="20" style="80" customWidth="1"/>
    <col min="5644" max="5885" width="8.7109375" style="80"/>
    <col min="5886" max="5886" width="6.140625" style="80" customWidth="1"/>
    <col min="5887" max="5887" width="34.5703125" style="80" customWidth="1"/>
    <col min="5888" max="5888" width="16.42578125" style="80" customWidth="1"/>
    <col min="5889" max="5889" width="28.5703125" style="80" customWidth="1"/>
    <col min="5890" max="5890" width="14.7109375" style="80" customWidth="1"/>
    <col min="5891" max="5891" width="14.42578125" style="80" customWidth="1"/>
    <col min="5892" max="5892" width="14" style="80" customWidth="1"/>
    <col min="5893" max="5893" width="12.5703125" style="80" customWidth="1"/>
    <col min="5894" max="5894" width="12.85546875" style="80" customWidth="1"/>
    <col min="5895" max="5895" width="14.5703125" style="80" customWidth="1"/>
    <col min="5896" max="5896" width="18.7109375" style="80" customWidth="1"/>
    <col min="5897" max="5897" width="17.5703125" style="80" customWidth="1"/>
    <col min="5898" max="5898" width="23.7109375" style="80" customWidth="1"/>
    <col min="5899" max="5899" width="20" style="80" customWidth="1"/>
    <col min="5900" max="6141" width="8.7109375" style="80"/>
    <col min="6142" max="6142" width="6.140625" style="80" customWidth="1"/>
    <col min="6143" max="6143" width="34.5703125" style="80" customWidth="1"/>
    <col min="6144" max="6144" width="16.42578125" style="80" customWidth="1"/>
    <col min="6145" max="6145" width="28.5703125" style="80" customWidth="1"/>
    <col min="6146" max="6146" width="14.7109375" style="80" customWidth="1"/>
    <col min="6147" max="6147" width="14.42578125" style="80" customWidth="1"/>
    <col min="6148" max="6148" width="14" style="80" customWidth="1"/>
    <col min="6149" max="6149" width="12.5703125" style="80" customWidth="1"/>
    <col min="6150" max="6150" width="12.85546875" style="80" customWidth="1"/>
    <col min="6151" max="6151" width="14.5703125" style="80" customWidth="1"/>
    <col min="6152" max="6152" width="18.7109375" style="80" customWidth="1"/>
    <col min="6153" max="6153" width="17.5703125" style="80" customWidth="1"/>
    <col min="6154" max="6154" width="23.7109375" style="80" customWidth="1"/>
    <col min="6155" max="6155" width="20" style="80" customWidth="1"/>
    <col min="6156" max="6397" width="8.7109375" style="80"/>
    <col min="6398" max="6398" width="6.140625" style="80" customWidth="1"/>
    <col min="6399" max="6399" width="34.5703125" style="80" customWidth="1"/>
    <col min="6400" max="6400" width="16.42578125" style="80" customWidth="1"/>
    <col min="6401" max="6401" width="28.5703125" style="80" customWidth="1"/>
    <col min="6402" max="6402" width="14.7109375" style="80" customWidth="1"/>
    <col min="6403" max="6403" width="14.42578125" style="80" customWidth="1"/>
    <col min="6404" max="6404" width="14" style="80" customWidth="1"/>
    <col min="6405" max="6405" width="12.5703125" style="80" customWidth="1"/>
    <col min="6406" max="6406" width="12.85546875" style="80" customWidth="1"/>
    <col min="6407" max="6407" width="14.5703125" style="80" customWidth="1"/>
    <col min="6408" max="6408" width="18.7109375" style="80" customWidth="1"/>
    <col min="6409" max="6409" width="17.5703125" style="80" customWidth="1"/>
    <col min="6410" max="6410" width="23.7109375" style="80" customWidth="1"/>
    <col min="6411" max="6411" width="20" style="80" customWidth="1"/>
    <col min="6412" max="6653" width="8.7109375" style="80"/>
    <col min="6654" max="6654" width="6.140625" style="80" customWidth="1"/>
    <col min="6655" max="6655" width="34.5703125" style="80" customWidth="1"/>
    <col min="6656" max="6656" width="16.42578125" style="80" customWidth="1"/>
    <col min="6657" max="6657" width="28.5703125" style="80" customWidth="1"/>
    <col min="6658" max="6658" width="14.7109375" style="80" customWidth="1"/>
    <col min="6659" max="6659" width="14.42578125" style="80" customWidth="1"/>
    <col min="6660" max="6660" width="14" style="80" customWidth="1"/>
    <col min="6661" max="6661" width="12.5703125" style="80" customWidth="1"/>
    <col min="6662" max="6662" width="12.85546875" style="80" customWidth="1"/>
    <col min="6663" max="6663" width="14.5703125" style="80" customWidth="1"/>
    <col min="6664" max="6664" width="18.7109375" style="80" customWidth="1"/>
    <col min="6665" max="6665" width="17.5703125" style="80" customWidth="1"/>
    <col min="6666" max="6666" width="23.7109375" style="80" customWidth="1"/>
    <col min="6667" max="6667" width="20" style="80" customWidth="1"/>
    <col min="6668" max="6909" width="8.7109375" style="80"/>
    <col min="6910" max="6910" width="6.140625" style="80" customWidth="1"/>
    <col min="6911" max="6911" width="34.5703125" style="80" customWidth="1"/>
    <col min="6912" max="6912" width="16.42578125" style="80" customWidth="1"/>
    <col min="6913" max="6913" width="28.5703125" style="80" customWidth="1"/>
    <col min="6914" max="6914" width="14.7109375" style="80" customWidth="1"/>
    <col min="6915" max="6915" width="14.42578125" style="80" customWidth="1"/>
    <col min="6916" max="6916" width="14" style="80" customWidth="1"/>
    <col min="6917" max="6917" width="12.5703125" style="80" customWidth="1"/>
    <col min="6918" max="6918" width="12.85546875" style="80" customWidth="1"/>
    <col min="6919" max="6919" width="14.5703125" style="80" customWidth="1"/>
    <col min="6920" max="6920" width="18.7109375" style="80" customWidth="1"/>
    <col min="6921" max="6921" width="17.5703125" style="80" customWidth="1"/>
    <col min="6922" max="6922" width="23.7109375" style="80" customWidth="1"/>
    <col min="6923" max="6923" width="20" style="80" customWidth="1"/>
    <col min="6924" max="7165" width="8.7109375" style="80"/>
    <col min="7166" max="7166" width="6.140625" style="80" customWidth="1"/>
    <col min="7167" max="7167" width="34.5703125" style="80" customWidth="1"/>
    <col min="7168" max="7168" width="16.42578125" style="80" customWidth="1"/>
    <col min="7169" max="7169" width="28.5703125" style="80" customWidth="1"/>
    <col min="7170" max="7170" width="14.7109375" style="80" customWidth="1"/>
    <col min="7171" max="7171" width="14.42578125" style="80" customWidth="1"/>
    <col min="7172" max="7172" width="14" style="80" customWidth="1"/>
    <col min="7173" max="7173" width="12.5703125" style="80" customWidth="1"/>
    <col min="7174" max="7174" width="12.85546875" style="80" customWidth="1"/>
    <col min="7175" max="7175" width="14.5703125" style="80" customWidth="1"/>
    <col min="7176" max="7176" width="18.7109375" style="80" customWidth="1"/>
    <col min="7177" max="7177" width="17.5703125" style="80" customWidth="1"/>
    <col min="7178" max="7178" width="23.7109375" style="80" customWidth="1"/>
    <col min="7179" max="7179" width="20" style="80" customWidth="1"/>
    <col min="7180" max="7421" width="8.7109375" style="80"/>
    <col min="7422" max="7422" width="6.140625" style="80" customWidth="1"/>
    <col min="7423" max="7423" width="34.5703125" style="80" customWidth="1"/>
    <col min="7424" max="7424" width="16.42578125" style="80" customWidth="1"/>
    <col min="7425" max="7425" width="28.5703125" style="80" customWidth="1"/>
    <col min="7426" max="7426" width="14.7109375" style="80" customWidth="1"/>
    <col min="7427" max="7427" width="14.42578125" style="80" customWidth="1"/>
    <col min="7428" max="7428" width="14" style="80" customWidth="1"/>
    <col min="7429" max="7429" width="12.5703125" style="80" customWidth="1"/>
    <col min="7430" max="7430" width="12.85546875" style="80" customWidth="1"/>
    <col min="7431" max="7431" width="14.5703125" style="80" customWidth="1"/>
    <col min="7432" max="7432" width="18.7109375" style="80" customWidth="1"/>
    <col min="7433" max="7433" width="17.5703125" style="80" customWidth="1"/>
    <col min="7434" max="7434" width="23.7109375" style="80" customWidth="1"/>
    <col min="7435" max="7435" width="20" style="80" customWidth="1"/>
    <col min="7436" max="7677" width="8.7109375" style="80"/>
    <col min="7678" max="7678" width="6.140625" style="80" customWidth="1"/>
    <col min="7679" max="7679" width="34.5703125" style="80" customWidth="1"/>
    <col min="7680" max="7680" width="16.42578125" style="80" customWidth="1"/>
    <col min="7681" max="7681" width="28.5703125" style="80" customWidth="1"/>
    <col min="7682" max="7682" width="14.7109375" style="80" customWidth="1"/>
    <col min="7683" max="7683" width="14.42578125" style="80" customWidth="1"/>
    <col min="7684" max="7684" width="14" style="80" customWidth="1"/>
    <col min="7685" max="7685" width="12.5703125" style="80" customWidth="1"/>
    <col min="7686" max="7686" width="12.85546875" style="80" customWidth="1"/>
    <col min="7687" max="7687" width="14.5703125" style="80" customWidth="1"/>
    <col min="7688" max="7688" width="18.7109375" style="80" customWidth="1"/>
    <col min="7689" max="7689" width="17.5703125" style="80" customWidth="1"/>
    <col min="7690" max="7690" width="23.7109375" style="80" customWidth="1"/>
    <col min="7691" max="7691" width="20" style="80" customWidth="1"/>
    <col min="7692" max="7933" width="8.7109375" style="80"/>
    <col min="7934" max="7934" width="6.140625" style="80" customWidth="1"/>
    <col min="7935" max="7935" width="34.5703125" style="80" customWidth="1"/>
    <col min="7936" max="7936" width="16.42578125" style="80" customWidth="1"/>
    <col min="7937" max="7937" width="28.5703125" style="80" customWidth="1"/>
    <col min="7938" max="7938" width="14.7109375" style="80" customWidth="1"/>
    <col min="7939" max="7939" width="14.42578125" style="80" customWidth="1"/>
    <col min="7940" max="7940" width="14" style="80" customWidth="1"/>
    <col min="7941" max="7941" width="12.5703125" style="80" customWidth="1"/>
    <col min="7942" max="7942" width="12.85546875" style="80" customWidth="1"/>
    <col min="7943" max="7943" width="14.5703125" style="80" customWidth="1"/>
    <col min="7944" max="7944" width="18.7109375" style="80" customWidth="1"/>
    <col min="7945" max="7945" width="17.5703125" style="80" customWidth="1"/>
    <col min="7946" max="7946" width="23.7109375" style="80" customWidth="1"/>
    <col min="7947" max="7947" width="20" style="80" customWidth="1"/>
    <col min="7948" max="8189" width="8.7109375" style="80"/>
    <col min="8190" max="8190" width="6.140625" style="80" customWidth="1"/>
    <col min="8191" max="8191" width="34.5703125" style="80" customWidth="1"/>
    <col min="8192" max="8192" width="16.42578125" style="80" customWidth="1"/>
    <col min="8193" max="8193" width="28.5703125" style="80" customWidth="1"/>
    <col min="8194" max="8194" width="14.7109375" style="80" customWidth="1"/>
    <col min="8195" max="8195" width="14.42578125" style="80" customWidth="1"/>
    <col min="8196" max="8196" width="14" style="80" customWidth="1"/>
    <col min="8197" max="8197" width="12.5703125" style="80" customWidth="1"/>
    <col min="8198" max="8198" width="12.85546875" style="80" customWidth="1"/>
    <col min="8199" max="8199" width="14.5703125" style="80" customWidth="1"/>
    <col min="8200" max="8200" width="18.7109375" style="80" customWidth="1"/>
    <col min="8201" max="8201" width="17.5703125" style="80" customWidth="1"/>
    <col min="8202" max="8202" width="23.7109375" style="80" customWidth="1"/>
    <col min="8203" max="8203" width="20" style="80" customWidth="1"/>
    <col min="8204" max="8445" width="8.7109375" style="80"/>
    <col min="8446" max="8446" width="6.140625" style="80" customWidth="1"/>
    <col min="8447" max="8447" width="34.5703125" style="80" customWidth="1"/>
    <col min="8448" max="8448" width="16.42578125" style="80" customWidth="1"/>
    <col min="8449" max="8449" width="28.5703125" style="80" customWidth="1"/>
    <col min="8450" max="8450" width="14.7109375" style="80" customWidth="1"/>
    <col min="8451" max="8451" width="14.42578125" style="80" customWidth="1"/>
    <col min="8452" max="8452" width="14" style="80" customWidth="1"/>
    <col min="8453" max="8453" width="12.5703125" style="80" customWidth="1"/>
    <col min="8454" max="8454" width="12.85546875" style="80" customWidth="1"/>
    <col min="8455" max="8455" width="14.5703125" style="80" customWidth="1"/>
    <col min="8456" max="8456" width="18.7109375" style="80" customWidth="1"/>
    <col min="8457" max="8457" width="17.5703125" style="80" customWidth="1"/>
    <col min="8458" max="8458" width="23.7109375" style="80" customWidth="1"/>
    <col min="8459" max="8459" width="20" style="80" customWidth="1"/>
    <col min="8460" max="8701" width="8.7109375" style="80"/>
    <col min="8702" max="8702" width="6.140625" style="80" customWidth="1"/>
    <col min="8703" max="8703" width="34.5703125" style="80" customWidth="1"/>
    <col min="8704" max="8704" width="16.42578125" style="80" customWidth="1"/>
    <col min="8705" max="8705" width="28.5703125" style="80" customWidth="1"/>
    <col min="8706" max="8706" width="14.7109375" style="80" customWidth="1"/>
    <col min="8707" max="8707" width="14.42578125" style="80" customWidth="1"/>
    <col min="8708" max="8708" width="14" style="80" customWidth="1"/>
    <col min="8709" max="8709" width="12.5703125" style="80" customWidth="1"/>
    <col min="8710" max="8710" width="12.85546875" style="80" customWidth="1"/>
    <col min="8711" max="8711" width="14.5703125" style="80" customWidth="1"/>
    <col min="8712" max="8712" width="18.7109375" style="80" customWidth="1"/>
    <col min="8713" max="8713" width="17.5703125" style="80" customWidth="1"/>
    <col min="8714" max="8714" width="23.7109375" style="80" customWidth="1"/>
    <col min="8715" max="8715" width="20" style="80" customWidth="1"/>
    <col min="8716" max="8957" width="8.7109375" style="80"/>
    <col min="8958" max="8958" width="6.140625" style="80" customWidth="1"/>
    <col min="8959" max="8959" width="34.5703125" style="80" customWidth="1"/>
    <col min="8960" max="8960" width="16.42578125" style="80" customWidth="1"/>
    <col min="8961" max="8961" width="28.5703125" style="80" customWidth="1"/>
    <col min="8962" max="8962" width="14.7109375" style="80" customWidth="1"/>
    <col min="8963" max="8963" width="14.42578125" style="80" customWidth="1"/>
    <col min="8964" max="8964" width="14" style="80" customWidth="1"/>
    <col min="8965" max="8965" width="12.5703125" style="80" customWidth="1"/>
    <col min="8966" max="8966" width="12.85546875" style="80" customWidth="1"/>
    <col min="8967" max="8967" width="14.5703125" style="80" customWidth="1"/>
    <col min="8968" max="8968" width="18.7109375" style="80" customWidth="1"/>
    <col min="8969" max="8969" width="17.5703125" style="80" customWidth="1"/>
    <col min="8970" max="8970" width="23.7109375" style="80" customWidth="1"/>
    <col min="8971" max="8971" width="20" style="80" customWidth="1"/>
    <col min="8972" max="9213" width="8.7109375" style="80"/>
    <col min="9214" max="9214" width="6.140625" style="80" customWidth="1"/>
    <col min="9215" max="9215" width="34.5703125" style="80" customWidth="1"/>
    <col min="9216" max="9216" width="16.42578125" style="80" customWidth="1"/>
    <col min="9217" max="9217" width="28.5703125" style="80" customWidth="1"/>
    <col min="9218" max="9218" width="14.7109375" style="80" customWidth="1"/>
    <col min="9219" max="9219" width="14.42578125" style="80" customWidth="1"/>
    <col min="9220" max="9220" width="14" style="80" customWidth="1"/>
    <col min="9221" max="9221" width="12.5703125" style="80" customWidth="1"/>
    <col min="9222" max="9222" width="12.85546875" style="80" customWidth="1"/>
    <col min="9223" max="9223" width="14.5703125" style="80" customWidth="1"/>
    <col min="9224" max="9224" width="18.7109375" style="80" customWidth="1"/>
    <col min="9225" max="9225" width="17.5703125" style="80" customWidth="1"/>
    <col min="9226" max="9226" width="23.7109375" style="80" customWidth="1"/>
    <col min="9227" max="9227" width="20" style="80" customWidth="1"/>
    <col min="9228" max="9469" width="8.7109375" style="80"/>
    <col min="9470" max="9470" width="6.140625" style="80" customWidth="1"/>
    <col min="9471" max="9471" width="34.5703125" style="80" customWidth="1"/>
    <col min="9472" max="9472" width="16.42578125" style="80" customWidth="1"/>
    <col min="9473" max="9473" width="28.5703125" style="80" customWidth="1"/>
    <col min="9474" max="9474" width="14.7109375" style="80" customWidth="1"/>
    <col min="9475" max="9475" width="14.42578125" style="80" customWidth="1"/>
    <col min="9476" max="9476" width="14" style="80" customWidth="1"/>
    <col min="9477" max="9477" width="12.5703125" style="80" customWidth="1"/>
    <col min="9478" max="9478" width="12.85546875" style="80" customWidth="1"/>
    <col min="9479" max="9479" width="14.5703125" style="80" customWidth="1"/>
    <col min="9480" max="9480" width="18.7109375" style="80" customWidth="1"/>
    <col min="9481" max="9481" width="17.5703125" style="80" customWidth="1"/>
    <col min="9482" max="9482" width="23.7109375" style="80" customWidth="1"/>
    <col min="9483" max="9483" width="20" style="80" customWidth="1"/>
    <col min="9484" max="9725" width="8.7109375" style="80"/>
    <col min="9726" max="9726" width="6.140625" style="80" customWidth="1"/>
    <col min="9727" max="9727" width="34.5703125" style="80" customWidth="1"/>
    <col min="9728" max="9728" width="16.42578125" style="80" customWidth="1"/>
    <col min="9729" max="9729" width="28.5703125" style="80" customWidth="1"/>
    <col min="9730" max="9730" width="14.7109375" style="80" customWidth="1"/>
    <col min="9731" max="9731" width="14.42578125" style="80" customWidth="1"/>
    <col min="9732" max="9732" width="14" style="80" customWidth="1"/>
    <col min="9733" max="9733" width="12.5703125" style="80" customWidth="1"/>
    <col min="9734" max="9734" width="12.85546875" style="80" customWidth="1"/>
    <col min="9735" max="9735" width="14.5703125" style="80" customWidth="1"/>
    <col min="9736" max="9736" width="18.7109375" style="80" customWidth="1"/>
    <col min="9737" max="9737" width="17.5703125" style="80" customWidth="1"/>
    <col min="9738" max="9738" width="23.7109375" style="80" customWidth="1"/>
    <col min="9739" max="9739" width="20" style="80" customWidth="1"/>
    <col min="9740" max="9981" width="8.7109375" style="80"/>
    <col min="9982" max="9982" width="6.140625" style="80" customWidth="1"/>
    <col min="9983" max="9983" width="34.5703125" style="80" customWidth="1"/>
    <col min="9984" max="9984" width="16.42578125" style="80" customWidth="1"/>
    <col min="9985" max="9985" width="28.5703125" style="80" customWidth="1"/>
    <col min="9986" max="9986" width="14.7109375" style="80" customWidth="1"/>
    <col min="9987" max="9987" width="14.42578125" style="80" customWidth="1"/>
    <col min="9988" max="9988" width="14" style="80" customWidth="1"/>
    <col min="9989" max="9989" width="12.5703125" style="80" customWidth="1"/>
    <col min="9990" max="9990" width="12.85546875" style="80" customWidth="1"/>
    <col min="9991" max="9991" width="14.5703125" style="80" customWidth="1"/>
    <col min="9992" max="9992" width="18.7109375" style="80" customWidth="1"/>
    <col min="9993" max="9993" width="17.5703125" style="80" customWidth="1"/>
    <col min="9994" max="9994" width="23.7109375" style="80" customWidth="1"/>
    <col min="9995" max="9995" width="20" style="80" customWidth="1"/>
    <col min="9996" max="10237" width="8.7109375" style="80"/>
    <col min="10238" max="10238" width="6.140625" style="80" customWidth="1"/>
    <col min="10239" max="10239" width="34.5703125" style="80" customWidth="1"/>
    <col min="10240" max="10240" width="16.42578125" style="80" customWidth="1"/>
    <col min="10241" max="10241" width="28.5703125" style="80" customWidth="1"/>
    <col min="10242" max="10242" width="14.7109375" style="80" customWidth="1"/>
    <col min="10243" max="10243" width="14.42578125" style="80" customWidth="1"/>
    <col min="10244" max="10244" width="14" style="80" customWidth="1"/>
    <col min="10245" max="10245" width="12.5703125" style="80" customWidth="1"/>
    <col min="10246" max="10246" width="12.85546875" style="80" customWidth="1"/>
    <col min="10247" max="10247" width="14.5703125" style="80" customWidth="1"/>
    <col min="10248" max="10248" width="18.7109375" style="80" customWidth="1"/>
    <col min="10249" max="10249" width="17.5703125" style="80" customWidth="1"/>
    <col min="10250" max="10250" width="23.7109375" style="80" customWidth="1"/>
    <col min="10251" max="10251" width="20" style="80" customWidth="1"/>
    <col min="10252" max="10493" width="8.7109375" style="80"/>
    <col min="10494" max="10494" width="6.140625" style="80" customWidth="1"/>
    <col min="10495" max="10495" width="34.5703125" style="80" customWidth="1"/>
    <col min="10496" max="10496" width="16.42578125" style="80" customWidth="1"/>
    <col min="10497" max="10497" width="28.5703125" style="80" customWidth="1"/>
    <col min="10498" max="10498" width="14.7109375" style="80" customWidth="1"/>
    <col min="10499" max="10499" width="14.42578125" style="80" customWidth="1"/>
    <col min="10500" max="10500" width="14" style="80" customWidth="1"/>
    <col min="10501" max="10501" width="12.5703125" style="80" customWidth="1"/>
    <col min="10502" max="10502" width="12.85546875" style="80" customWidth="1"/>
    <col min="10503" max="10503" width="14.5703125" style="80" customWidth="1"/>
    <col min="10504" max="10504" width="18.7109375" style="80" customWidth="1"/>
    <col min="10505" max="10505" width="17.5703125" style="80" customWidth="1"/>
    <col min="10506" max="10506" width="23.7109375" style="80" customWidth="1"/>
    <col min="10507" max="10507" width="20" style="80" customWidth="1"/>
    <col min="10508" max="10749" width="8.7109375" style="80"/>
    <col min="10750" max="10750" width="6.140625" style="80" customWidth="1"/>
    <col min="10751" max="10751" width="34.5703125" style="80" customWidth="1"/>
    <col min="10752" max="10752" width="16.42578125" style="80" customWidth="1"/>
    <col min="10753" max="10753" width="28.5703125" style="80" customWidth="1"/>
    <col min="10754" max="10754" width="14.7109375" style="80" customWidth="1"/>
    <col min="10755" max="10755" width="14.42578125" style="80" customWidth="1"/>
    <col min="10756" max="10756" width="14" style="80" customWidth="1"/>
    <col min="10757" max="10757" width="12.5703125" style="80" customWidth="1"/>
    <col min="10758" max="10758" width="12.85546875" style="80" customWidth="1"/>
    <col min="10759" max="10759" width="14.5703125" style="80" customWidth="1"/>
    <col min="10760" max="10760" width="18.7109375" style="80" customWidth="1"/>
    <col min="10761" max="10761" width="17.5703125" style="80" customWidth="1"/>
    <col min="10762" max="10762" width="23.7109375" style="80" customWidth="1"/>
    <col min="10763" max="10763" width="20" style="80" customWidth="1"/>
    <col min="10764" max="11005" width="8.7109375" style="80"/>
    <col min="11006" max="11006" width="6.140625" style="80" customWidth="1"/>
    <col min="11007" max="11007" width="34.5703125" style="80" customWidth="1"/>
    <col min="11008" max="11008" width="16.42578125" style="80" customWidth="1"/>
    <col min="11009" max="11009" width="28.5703125" style="80" customWidth="1"/>
    <col min="11010" max="11010" width="14.7109375" style="80" customWidth="1"/>
    <col min="11011" max="11011" width="14.42578125" style="80" customWidth="1"/>
    <col min="11012" max="11012" width="14" style="80" customWidth="1"/>
    <col min="11013" max="11013" width="12.5703125" style="80" customWidth="1"/>
    <col min="11014" max="11014" width="12.85546875" style="80" customWidth="1"/>
    <col min="11015" max="11015" width="14.5703125" style="80" customWidth="1"/>
    <col min="11016" max="11016" width="18.7109375" style="80" customWidth="1"/>
    <col min="11017" max="11017" width="17.5703125" style="80" customWidth="1"/>
    <col min="11018" max="11018" width="23.7109375" style="80" customWidth="1"/>
    <col min="11019" max="11019" width="20" style="80" customWidth="1"/>
    <col min="11020" max="11261" width="8.7109375" style="80"/>
    <col min="11262" max="11262" width="6.140625" style="80" customWidth="1"/>
    <col min="11263" max="11263" width="34.5703125" style="80" customWidth="1"/>
    <col min="11264" max="11264" width="16.42578125" style="80" customWidth="1"/>
    <col min="11265" max="11265" width="28.5703125" style="80" customWidth="1"/>
    <col min="11266" max="11266" width="14.7109375" style="80" customWidth="1"/>
    <col min="11267" max="11267" width="14.42578125" style="80" customWidth="1"/>
    <col min="11268" max="11268" width="14" style="80" customWidth="1"/>
    <col min="11269" max="11269" width="12.5703125" style="80" customWidth="1"/>
    <col min="11270" max="11270" width="12.85546875" style="80" customWidth="1"/>
    <col min="11271" max="11271" width="14.5703125" style="80" customWidth="1"/>
    <col min="11272" max="11272" width="18.7109375" style="80" customWidth="1"/>
    <col min="11273" max="11273" width="17.5703125" style="80" customWidth="1"/>
    <col min="11274" max="11274" width="23.7109375" style="80" customWidth="1"/>
    <col min="11275" max="11275" width="20" style="80" customWidth="1"/>
    <col min="11276" max="11517" width="8.7109375" style="80"/>
    <col min="11518" max="11518" width="6.140625" style="80" customWidth="1"/>
    <col min="11519" max="11519" width="34.5703125" style="80" customWidth="1"/>
    <col min="11520" max="11520" width="16.42578125" style="80" customWidth="1"/>
    <col min="11521" max="11521" width="28.5703125" style="80" customWidth="1"/>
    <col min="11522" max="11522" width="14.7109375" style="80" customWidth="1"/>
    <col min="11523" max="11523" width="14.42578125" style="80" customWidth="1"/>
    <col min="11524" max="11524" width="14" style="80" customWidth="1"/>
    <col min="11525" max="11525" width="12.5703125" style="80" customWidth="1"/>
    <col min="11526" max="11526" width="12.85546875" style="80" customWidth="1"/>
    <col min="11527" max="11527" width="14.5703125" style="80" customWidth="1"/>
    <col min="11528" max="11528" width="18.7109375" style="80" customWidth="1"/>
    <col min="11529" max="11529" width="17.5703125" style="80" customWidth="1"/>
    <col min="11530" max="11530" width="23.7109375" style="80" customWidth="1"/>
    <col min="11531" max="11531" width="20" style="80" customWidth="1"/>
    <col min="11532" max="11773" width="8.7109375" style="80"/>
    <col min="11774" max="11774" width="6.140625" style="80" customWidth="1"/>
    <col min="11775" max="11775" width="34.5703125" style="80" customWidth="1"/>
    <col min="11776" max="11776" width="16.42578125" style="80" customWidth="1"/>
    <col min="11777" max="11777" width="28.5703125" style="80" customWidth="1"/>
    <col min="11778" max="11778" width="14.7109375" style="80" customWidth="1"/>
    <col min="11779" max="11779" width="14.42578125" style="80" customWidth="1"/>
    <col min="11780" max="11780" width="14" style="80" customWidth="1"/>
    <col min="11781" max="11781" width="12.5703125" style="80" customWidth="1"/>
    <col min="11782" max="11782" width="12.85546875" style="80" customWidth="1"/>
    <col min="11783" max="11783" width="14.5703125" style="80" customWidth="1"/>
    <col min="11784" max="11784" width="18.7109375" style="80" customWidth="1"/>
    <col min="11785" max="11785" width="17.5703125" style="80" customWidth="1"/>
    <col min="11786" max="11786" width="23.7109375" style="80" customWidth="1"/>
    <col min="11787" max="11787" width="20" style="80" customWidth="1"/>
    <col min="11788" max="12029" width="8.7109375" style="80"/>
    <col min="12030" max="12030" width="6.140625" style="80" customWidth="1"/>
    <col min="12031" max="12031" width="34.5703125" style="80" customWidth="1"/>
    <col min="12032" max="12032" width="16.42578125" style="80" customWidth="1"/>
    <col min="12033" max="12033" width="28.5703125" style="80" customWidth="1"/>
    <col min="12034" max="12034" width="14.7109375" style="80" customWidth="1"/>
    <col min="12035" max="12035" width="14.42578125" style="80" customWidth="1"/>
    <col min="12036" max="12036" width="14" style="80" customWidth="1"/>
    <col min="12037" max="12037" width="12.5703125" style="80" customWidth="1"/>
    <col min="12038" max="12038" width="12.85546875" style="80" customWidth="1"/>
    <col min="12039" max="12039" width="14.5703125" style="80" customWidth="1"/>
    <col min="12040" max="12040" width="18.7109375" style="80" customWidth="1"/>
    <col min="12041" max="12041" width="17.5703125" style="80" customWidth="1"/>
    <col min="12042" max="12042" width="23.7109375" style="80" customWidth="1"/>
    <col min="12043" max="12043" width="20" style="80" customWidth="1"/>
    <col min="12044" max="12285" width="8.7109375" style="80"/>
    <col min="12286" max="12286" width="6.140625" style="80" customWidth="1"/>
    <col min="12287" max="12287" width="34.5703125" style="80" customWidth="1"/>
    <col min="12288" max="12288" width="16.42578125" style="80" customWidth="1"/>
    <col min="12289" max="12289" width="28.5703125" style="80" customWidth="1"/>
    <col min="12290" max="12290" width="14.7109375" style="80" customWidth="1"/>
    <col min="12291" max="12291" width="14.42578125" style="80" customWidth="1"/>
    <col min="12292" max="12292" width="14" style="80" customWidth="1"/>
    <col min="12293" max="12293" width="12.5703125" style="80" customWidth="1"/>
    <col min="12294" max="12294" width="12.85546875" style="80" customWidth="1"/>
    <col min="12295" max="12295" width="14.5703125" style="80" customWidth="1"/>
    <col min="12296" max="12296" width="18.7109375" style="80" customWidth="1"/>
    <col min="12297" max="12297" width="17.5703125" style="80" customWidth="1"/>
    <col min="12298" max="12298" width="23.7109375" style="80" customWidth="1"/>
    <col min="12299" max="12299" width="20" style="80" customWidth="1"/>
    <col min="12300" max="12541" width="8.7109375" style="80"/>
    <col min="12542" max="12542" width="6.140625" style="80" customWidth="1"/>
    <col min="12543" max="12543" width="34.5703125" style="80" customWidth="1"/>
    <col min="12544" max="12544" width="16.42578125" style="80" customWidth="1"/>
    <col min="12545" max="12545" width="28.5703125" style="80" customWidth="1"/>
    <col min="12546" max="12546" width="14.7109375" style="80" customWidth="1"/>
    <col min="12547" max="12547" width="14.42578125" style="80" customWidth="1"/>
    <col min="12548" max="12548" width="14" style="80" customWidth="1"/>
    <col min="12549" max="12549" width="12.5703125" style="80" customWidth="1"/>
    <col min="12550" max="12550" width="12.85546875" style="80" customWidth="1"/>
    <col min="12551" max="12551" width="14.5703125" style="80" customWidth="1"/>
    <col min="12552" max="12552" width="18.7109375" style="80" customWidth="1"/>
    <col min="12553" max="12553" width="17.5703125" style="80" customWidth="1"/>
    <col min="12554" max="12554" width="23.7109375" style="80" customWidth="1"/>
    <col min="12555" max="12555" width="20" style="80" customWidth="1"/>
    <col min="12556" max="12797" width="8.7109375" style="80"/>
    <col min="12798" max="12798" width="6.140625" style="80" customWidth="1"/>
    <col min="12799" max="12799" width="34.5703125" style="80" customWidth="1"/>
    <col min="12800" max="12800" width="16.42578125" style="80" customWidth="1"/>
    <col min="12801" max="12801" width="28.5703125" style="80" customWidth="1"/>
    <col min="12802" max="12802" width="14.7109375" style="80" customWidth="1"/>
    <col min="12803" max="12803" width="14.42578125" style="80" customWidth="1"/>
    <col min="12804" max="12804" width="14" style="80" customWidth="1"/>
    <col min="12805" max="12805" width="12.5703125" style="80" customWidth="1"/>
    <col min="12806" max="12806" width="12.85546875" style="80" customWidth="1"/>
    <col min="12807" max="12807" width="14.5703125" style="80" customWidth="1"/>
    <col min="12808" max="12808" width="18.7109375" style="80" customWidth="1"/>
    <col min="12809" max="12809" width="17.5703125" style="80" customWidth="1"/>
    <col min="12810" max="12810" width="23.7109375" style="80" customWidth="1"/>
    <col min="12811" max="12811" width="20" style="80" customWidth="1"/>
    <col min="12812" max="13053" width="8.7109375" style="80"/>
    <col min="13054" max="13054" width="6.140625" style="80" customWidth="1"/>
    <col min="13055" max="13055" width="34.5703125" style="80" customWidth="1"/>
    <col min="13056" max="13056" width="16.42578125" style="80" customWidth="1"/>
    <col min="13057" max="13057" width="28.5703125" style="80" customWidth="1"/>
    <col min="13058" max="13058" width="14.7109375" style="80" customWidth="1"/>
    <col min="13059" max="13059" width="14.42578125" style="80" customWidth="1"/>
    <col min="13060" max="13060" width="14" style="80" customWidth="1"/>
    <col min="13061" max="13061" width="12.5703125" style="80" customWidth="1"/>
    <col min="13062" max="13062" width="12.85546875" style="80" customWidth="1"/>
    <col min="13063" max="13063" width="14.5703125" style="80" customWidth="1"/>
    <col min="13064" max="13064" width="18.7109375" style="80" customWidth="1"/>
    <col min="13065" max="13065" width="17.5703125" style="80" customWidth="1"/>
    <col min="13066" max="13066" width="23.7109375" style="80" customWidth="1"/>
    <col min="13067" max="13067" width="20" style="80" customWidth="1"/>
    <col min="13068" max="13309" width="8.7109375" style="80"/>
    <col min="13310" max="13310" width="6.140625" style="80" customWidth="1"/>
    <col min="13311" max="13311" width="34.5703125" style="80" customWidth="1"/>
    <col min="13312" max="13312" width="16.42578125" style="80" customWidth="1"/>
    <col min="13313" max="13313" width="28.5703125" style="80" customWidth="1"/>
    <col min="13314" max="13314" width="14.7109375" style="80" customWidth="1"/>
    <col min="13315" max="13315" width="14.42578125" style="80" customWidth="1"/>
    <col min="13316" max="13316" width="14" style="80" customWidth="1"/>
    <col min="13317" max="13317" width="12.5703125" style="80" customWidth="1"/>
    <col min="13318" max="13318" width="12.85546875" style="80" customWidth="1"/>
    <col min="13319" max="13319" width="14.5703125" style="80" customWidth="1"/>
    <col min="13320" max="13320" width="18.7109375" style="80" customWidth="1"/>
    <col min="13321" max="13321" width="17.5703125" style="80" customWidth="1"/>
    <col min="13322" max="13322" width="23.7109375" style="80" customWidth="1"/>
    <col min="13323" max="13323" width="20" style="80" customWidth="1"/>
    <col min="13324" max="13565" width="8.7109375" style="80"/>
    <col min="13566" max="13566" width="6.140625" style="80" customWidth="1"/>
    <col min="13567" max="13567" width="34.5703125" style="80" customWidth="1"/>
    <col min="13568" max="13568" width="16.42578125" style="80" customWidth="1"/>
    <col min="13569" max="13569" width="28.5703125" style="80" customWidth="1"/>
    <col min="13570" max="13570" width="14.7109375" style="80" customWidth="1"/>
    <col min="13571" max="13571" width="14.42578125" style="80" customWidth="1"/>
    <col min="13572" max="13572" width="14" style="80" customWidth="1"/>
    <col min="13573" max="13573" width="12.5703125" style="80" customWidth="1"/>
    <col min="13574" max="13574" width="12.85546875" style="80" customWidth="1"/>
    <col min="13575" max="13575" width="14.5703125" style="80" customWidth="1"/>
    <col min="13576" max="13576" width="18.7109375" style="80" customWidth="1"/>
    <col min="13577" max="13577" width="17.5703125" style="80" customWidth="1"/>
    <col min="13578" max="13578" width="23.7109375" style="80" customWidth="1"/>
    <col min="13579" max="13579" width="20" style="80" customWidth="1"/>
    <col min="13580" max="13821" width="8.7109375" style="80"/>
    <col min="13822" max="13822" width="6.140625" style="80" customWidth="1"/>
    <col min="13823" max="13823" width="34.5703125" style="80" customWidth="1"/>
    <col min="13824" max="13824" width="16.42578125" style="80" customWidth="1"/>
    <col min="13825" max="13825" width="28.5703125" style="80" customWidth="1"/>
    <col min="13826" max="13826" width="14.7109375" style="80" customWidth="1"/>
    <col min="13827" max="13827" width="14.42578125" style="80" customWidth="1"/>
    <col min="13828" max="13828" width="14" style="80" customWidth="1"/>
    <col min="13829" max="13829" width="12.5703125" style="80" customWidth="1"/>
    <col min="13830" max="13830" width="12.85546875" style="80" customWidth="1"/>
    <col min="13831" max="13831" width="14.5703125" style="80" customWidth="1"/>
    <col min="13832" max="13832" width="18.7109375" style="80" customWidth="1"/>
    <col min="13833" max="13833" width="17.5703125" style="80" customWidth="1"/>
    <col min="13834" max="13834" width="23.7109375" style="80" customWidth="1"/>
    <col min="13835" max="13835" width="20" style="80" customWidth="1"/>
    <col min="13836" max="14077" width="8.7109375" style="80"/>
    <col min="14078" max="14078" width="6.140625" style="80" customWidth="1"/>
    <col min="14079" max="14079" width="34.5703125" style="80" customWidth="1"/>
    <col min="14080" max="14080" width="16.42578125" style="80" customWidth="1"/>
    <col min="14081" max="14081" width="28.5703125" style="80" customWidth="1"/>
    <col min="14082" max="14082" width="14.7109375" style="80" customWidth="1"/>
    <col min="14083" max="14083" width="14.42578125" style="80" customWidth="1"/>
    <col min="14084" max="14084" width="14" style="80" customWidth="1"/>
    <col min="14085" max="14085" width="12.5703125" style="80" customWidth="1"/>
    <col min="14086" max="14086" width="12.85546875" style="80" customWidth="1"/>
    <col min="14087" max="14087" width="14.5703125" style="80" customWidth="1"/>
    <col min="14088" max="14088" width="18.7109375" style="80" customWidth="1"/>
    <col min="14089" max="14089" width="17.5703125" style="80" customWidth="1"/>
    <col min="14090" max="14090" width="23.7109375" style="80" customWidth="1"/>
    <col min="14091" max="14091" width="20" style="80" customWidth="1"/>
    <col min="14092" max="14333" width="8.7109375" style="80"/>
    <col min="14334" max="14334" width="6.140625" style="80" customWidth="1"/>
    <col min="14335" max="14335" width="34.5703125" style="80" customWidth="1"/>
    <col min="14336" max="14336" width="16.42578125" style="80" customWidth="1"/>
    <col min="14337" max="14337" width="28.5703125" style="80" customWidth="1"/>
    <col min="14338" max="14338" width="14.7109375" style="80" customWidth="1"/>
    <col min="14339" max="14339" width="14.42578125" style="80" customWidth="1"/>
    <col min="14340" max="14340" width="14" style="80" customWidth="1"/>
    <col min="14341" max="14341" width="12.5703125" style="80" customWidth="1"/>
    <col min="14342" max="14342" width="12.85546875" style="80" customWidth="1"/>
    <col min="14343" max="14343" width="14.5703125" style="80" customWidth="1"/>
    <col min="14344" max="14344" width="18.7109375" style="80" customWidth="1"/>
    <col min="14345" max="14345" width="17.5703125" style="80" customWidth="1"/>
    <col min="14346" max="14346" width="23.7109375" style="80" customWidth="1"/>
    <col min="14347" max="14347" width="20" style="80" customWidth="1"/>
    <col min="14348" max="14589" width="8.7109375" style="80"/>
    <col min="14590" max="14590" width="6.140625" style="80" customWidth="1"/>
    <col min="14591" max="14591" width="34.5703125" style="80" customWidth="1"/>
    <col min="14592" max="14592" width="16.42578125" style="80" customWidth="1"/>
    <col min="14593" max="14593" width="28.5703125" style="80" customWidth="1"/>
    <col min="14594" max="14594" width="14.7109375" style="80" customWidth="1"/>
    <col min="14595" max="14595" width="14.42578125" style="80" customWidth="1"/>
    <col min="14596" max="14596" width="14" style="80" customWidth="1"/>
    <col min="14597" max="14597" width="12.5703125" style="80" customWidth="1"/>
    <col min="14598" max="14598" width="12.85546875" style="80" customWidth="1"/>
    <col min="14599" max="14599" width="14.5703125" style="80" customWidth="1"/>
    <col min="14600" max="14600" width="18.7109375" style="80" customWidth="1"/>
    <col min="14601" max="14601" width="17.5703125" style="80" customWidth="1"/>
    <col min="14602" max="14602" width="23.7109375" style="80" customWidth="1"/>
    <col min="14603" max="14603" width="20" style="80" customWidth="1"/>
    <col min="14604" max="14845" width="8.7109375" style="80"/>
    <col min="14846" max="14846" width="6.140625" style="80" customWidth="1"/>
    <col min="14847" max="14847" width="34.5703125" style="80" customWidth="1"/>
    <col min="14848" max="14848" width="16.42578125" style="80" customWidth="1"/>
    <col min="14849" max="14849" width="28.5703125" style="80" customWidth="1"/>
    <col min="14850" max="14850" width="14.7109375" style="80" customWidth="1"/>
    <col min="14851" max="14851" width="14.42578125" style="80" customWidth="1"/>
    <col min="14852" max="14852" width="14" style="80" customWidth="1"/>
    <col min="14853" max="14853" width="12.5703125" style="80" customWidth="1"/>
    <col min="14854" max="14854" width="12.85546875" style="80" customWidth="1"/>
    <col min="14855" max="14855" width="14.5703125" style="80" customWidth="1"/>
    <col min="14856" max="14856" width="18.7109375" style="80" customWidth="1"/>
    <col min="14857" max="14857" width="17.5703125" style="80" customWidth="1"/>
    <col min="14858" max="14858" width="23.7109375" style="80" customWidth="1"/>
    <col min="14859" max="14859" width="20" style="80" customWidth="1"/>
    <col min="14860" max="15101" width="8.7109375" style="80"/>
    <col min="15102" max="15102" width="6.140625" style="80" customWidth="1"/>
    <col min="15103" max="15103" width="34.5703125" style="80" customWidth="1"/>
    <col min="15104" max="15104" width="16.42578125" style="80" customWidth="1"/>
    <col min="15105" max="15105" width="28.5703125" style="80" customWidth="1"/>
    <col min="15106" max="15106" width="14.7109375" style="80" customWidth="1"/>
    <col min="15107" max="15107" width="14.42578125" style="80" customWidth="1"/>
    <col min="15108" max="15108" width="14" style="80" customWidth="1"/>
    <col min="15109" max="15109" width="12.5703125" style="80" customWidth="1"/>
    <col min="15110" max="15110" width="12.85546875" style="80" customWidth="1"/>
    <col min="15111" max="15111" width="14.5703125" style="80" customWidth="1"/>
    <col min="15112" max="15112" width="18.7109375" style="80" customWidth="1"/>
    <col min="15113" max="15113" width="17.5703125" style="80" customWidth="1"/>
    <col min="15114" max="15114" width="23.7109375" style="80" customWidth="1"/>
    <col min="15115" max="15115" width="20" style="80" customWidth="1"/>
    <col min="15116" max="15357" width="8.7109375" style="80"/>
    <col min="15358" max="15358" width="6.140625" style="80" customWidth="1"/>
    <col min="15359" max="15359" width="34.5703125" style="80" customWidth="1"/>
    <col min="15360" max="15360" width="16.42578125" style="80" customWidth="1"/>
    <col min="15361" max="15361" width="28.5703125" style="80" customWidth="1"/>
    <col min="15362" max="15362" width="14.7109375" style="80" customWidth="1"/>
    <col min="15363" max="15363" width="14.42578125" style="80" customWidth="1"/>
    <col min="15364" max="15364" width="14" style="80" customWidth="1"/>
    <col min="15365" max="15365" width="12.5703125" style="80" customWidth="1"/>
    <col min="15366" max="15366" width="12.85546875" style="80" customWidth="1"/>
    <col min="15367" max="15367" width="14.5703125" style="80" customWidth="1"/>
    <col min="15368" max="15368" width="18.7109375" style="80" customWidth="1"/>
    <col min="15369" max="15369" width="17.5703125" style="80" customWidth="1"/>
    <col min="15370" max="15370" width="23.7109375" style="80" customWidth="1"/>
    <col min="15371" max="15371" width="20" style="80" customWidth="1"/>
    <col min="15372" max="15613" width="8.7109375" style="80"/>
    <col min="15614" max="15614" width="6.140625" style="80" customWidth="1"/>
    <col min="15615" max="15615" width="34.5703125" style="80" customWidth="1"/>
    <col min="15616" max="15616" width="16.42578125" style="80" customWidth="1"/>
    <col min="15617" max="15617" width="28.5703125" style="80" customWidth="1"/>
    <col min="15618" max="15618" width="14.7109375" style="80" customWidth="1"/>
    <col min="15619" max="15619" width="14.42578125" style="80" customWidth="1"/>
    <col min="15620" max="15620" width="14" style="80" customWidth="1"/>
    <col min="15621" max="15621" width="12.5703125" style="80" customWidth="1"/>
    <col min="15622" max="15622" width="12.85546875" style="80" customWidth="1"/>
    <col min="15623" max="15623" width="14.5703125" style="80" customWidth="1"/>
    <col min="15624" max="15624" width="18.7109375" style="80" customWidth="1"/>
    <col min="15625" max="15625" width="17.5703125" style="80" customWidth="1"/>
    <col min="15626" max="15626" width="23.7109375" style="80" customWidth="1"/>
    <col min="15627" max="15627" width="20" style="80" customWidth="1"/>
    <col min="15628" max="15869" width="8.7109375" style="80"/>
    <col min="15870" max="15870" width="6.140625" style="80" customWidth="1"/>
    <col min="15871" max="15871" width="34.5703125" style="80" customWidth="1"/>
    <col min="15872" max="15872" width="16.42578125" style="80" customWidth="1"/>
    <col min="15873" max="15873" width="28.5703125" style="80" customWidth="1"/>
    <col min="15874" max="15874" width="14.7109375" style="80" customWidth="1"/>
    <col min="15875" max="15875" width="14.42578125" style="80" customWidth="1"/>
    <col min="15876" max="15876" width="14" style="80" customWidth="1"/>
    <col min="15877" max="15877" width="12.5703125" style="80" customWidth="1"/>
    <col min="15878" max="15878" width="12.85546875" style="80" customWidth="1"/>
    <col min="15879" max="15879" width="14.5703125" style="80" customWidth="1"/>
    <col min="15880" max="15880" width="18.7109375" style="80" customWidth="1"/>
    <col min="15881" max="15881" width="17.5703125" style="80" customWidth="1"/>
    <col min="15882" max="15882" width="23.7109375" style="80" customWidth="1"/>
    <col min="15883" max="15883" width="20" style="80" customWidth="1"/>
    <col min="15884" max="16125" width="8.7109375" style="80"/>
    <col min="16126" max="16126" width="6.140625" style="80" customWidth="1"/>
    <col min="16127" max="16127" width="34.5703125" style="80" customWidth="1"/>
    <col min="16128" max="16128" width="16.42578125" style="80" customWidth="1"/>
    <col min="16129" max="16129" width="28.5703125" style="80" customWidth="1"/>
    <col min="16130" max="16130" width="14.7109375" style="80" customWidth="1"/>
    <col min="16131" max="16131" width="14.42578125" style="80" customWidth="1"/>
    <col min="16132" max="16132" width="14" style="80" customWidth="1"/>
    <col min="16133" max="16133" width="12.5703125" style="80" customWidth="1"/>
    <col min="16134" max="16134" width="12.85546875" style="80" customWidth="1"/>
    <col min="16135" max="16135" width="14.5703125" style="80" customWidth="1"/>
    <col min="16136" max="16136" width="18.7109375" style="80" customWidth="1"/>
    <col min="16137" max="16137" width="17.5703125" style="80" customWidth="1"/>
    <col min="16138" max="16138" width="23.7109375" style="80" customWidth="1"/>
    <col min="16139" max="16139" width="20" style="80" customWidth="1"/>
    <col min="16140" max="16384" width="8.7109375" style="80"/>
  </cols>
  <sheetData>
    <row r="1" spans="1:11" s="44" customFormat="1" ht="17.45" customHeight="1" x14ac:dyDescent="0.25">
      <c r="A1" s="170" t="s">
        <v>54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s="44" customFormat="1" ht="17.45" customHeight="1" x14ac:dyDescent="0.25">
      <c r="A2" s="170" t="s">
        <v>166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 s="44" customFormat="1" ht="18.75" x14ac:dyDescent="0.25">
      <c r="A3" s="170" t="s">
        <v>55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</row>
    <row r="4" spans="1:11" s="44" customFormat="1" ht="18.75" x14ac:dyDescent="0.25">
      <c r="A4" s="166" t="str">
        <f>'PL05 Dong Dang'!A4:P4</f>
        <v>(Kèm theo Quyết định số 2135/QĐ-UBND ngày 30 tháng 9 năm 2025 của Chủ tịch Ủy ban nhân dân tỉnh Lạng Sơn)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</row>
    <row r="5" spans="1:11" s="44" customFormat="1" ht="16.5" customHeight="1" x14ac:dyDescent="0.25">
      <c r="A5" s="45"/>
      <c r="E5" s="46"/>
      <c r="F5" s="46"/>
      <c r="G5" s="47"/>
    </row>
    <row r="6" spans="1:11" s="48" customFormat="1" ht="60.75" customHeight="1" x14ac:dyDescent="0.25">
      <c r="A6" s="164" t="s">
        <v>2</v>
      </c>
      <c r="B6" s="164" t="s">
        <v>3</v>
      </c>
      <c r="C6" s="164" t="s">
        <v>4</v>
      </c>
      <c r="D6" s="164" t="s">
        <v>5</v>
      </c>
      <c r="E6" s="164" t="s">
        <v>6</v>
      </c>
      <c r="F6" s="164" t="s">
        <v>7</v>
      </c>
      <c r="G6" s="172" t="s">
        <v>8</v>
      </c>
      <c r="H6" s="173"/>
      <c r="I6" s="173"/>
      <c r="J6" s="164" t="s">
        <v>9</v>
      </c>
      <c r="K6" s="174" t="s">
        <v>10</v>
      </c>
    </row>
    <row r="7" spans="1:11" s="48" customFormat="1" ht="32.25" customHeight="1" x14ac:dyDescent="0.25">
      <c r="A7" s="171"/>
      <c r="B7" s="171"/>
      <c r="C7" s="171"/>
      <c r="D7" s="171"/>
      <c r="E7" s="171"/>
      <c r="F7" s="171"/>
      <c r="G7" s="164" t="s">
        <v>12</v>
      </c>
      <c r="H7" s="164" t="s">
        <v>13</v>
      </c>
      <c r="I7" s="164" t="s">
        <v>14</v>
      </c>
      <c r="J7" s="171"/>
      <c r="K7" s="175"/>
    </row>
    <row r="8" spans="1:11" s="48" customFormat="1" ht="58.5" customHeight="1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76"/>
    </row>
    <row r="9" spans="1:11" s="51" customFormat="1" ht="23.45" customHeight="1" x14ac:dyDescent="0.25">
      <c r="A9" s="49"/>
      <c r="B9" s="52" t="s">
        <v>56</v>
      </c>
      <c r="C9" s="54">
        <f>COUNTA(C10:C101)</f>
        <v>6</v>
      </c>
      <c r="D9" s="49"/>
      <c r="E9" s="50"/>
      <c r="F9" s="50"/>
      <c r="G9" s="53">
        <f>SUM(G10:G101)</f>
        <v>13384.4</v>
      </c>
      <c r="H9" s="53">
        <f>SUM(H10:H101)</f>
        <v>1833.6</v>
      </c>
      <c r="I9" s="53">
        <f>SUM(I10:I101)</f>
        <v>3172.7</v>
      </c>
      <c r="J9" s="49"/>
      <c r="K9" s="49"/>
    </row>
    <row r="10" spans="1:11" s="58" customFormat="1" ht="36.6" customHeight="1" x14ac:dyDescent="0.25">
      <c r="A10" s="54" t="s">
        <v>18</v>
      </c>
      <c r="B10" s="55" t="s">
        <v>57</v>
      </c>
      <c r="C10" s="55"/>
      <c r="D10" s="55"/>
      <c r="E10" s="56"/>
      <c r="F10" s="56"/>
      <c r="G10" s="57"/>
      <c r="H10" s="57"/>
      <c r="I10" s="57"/>
      <c r="J10" s="55"/>
      <c r="K10" s="59"/>
    </row>
    <row r="11" spans="1:11" s="58" customFormat="1" ht="34.5" customHeight="1" x14ac:dyDescent="0.25">
      <c r="A11" s="60">
        <v>1</v>
      </c>
      <c r="B11" s="27" t="s">
        <v>58</v>
      </c>
      <c r="C11" s="55"/>
      <c r="D11" s="55"/>
      <c r="E11" s="55"/>
      <c r="F11" s="55"/>
      <c r="G11" s="57"/>
      <c r="H11" s="29"/>
      <c r="I11" s="57"/>
      <c r="J11" s="55"/>
      <c r="K11" s="55"/>
    </row>
    <row r="12" spans="1:11" s="58" customFormat="1" ht="119.45" customHeight="1" x14ac:dyDescent="0.25">
      <c r="A12" s="60" t="s">
        <v>43</v>
      </c>
      <c r="B12" s="27" t="s">
        <v>51</v>
      </c>
      <c r="C12" s="30" t="s">
        <v>59</v>
      </c>
      <c r="D12" s="33" t="s">
        <v>60</v>
      </c>
      <c r="E12" s="61" t="s">
        <v>61</v>
      </c>
      <c r="F12" s="32" t="s">
        <v>22</v>
      </c>
      <c r="G12" s="62">
        <v>2770.2</v>
      </c>
      <c r="H12" s="29"/>
      <c r="I12" s="36"/>
      <c r="K12" s="59" t="s">
        <v>62</v>
      </c>
    </row>
    <row r="13" spans="1:11" s="58" customFormat="1" ht="41.45" customHeight="1" x14ac:dyDescent="0.25">
      <c r="A13" s="60"/>
      <c r="B13" s="28" t="s">
        <v>53</v>
      </c>
      <c r="C13" s="37"/>
      <c r="D13" s="38"/>
      <c r="E13" s="63"/>
      <c r="F13" s="64"/>
      <c r="G13" s="65"/>
      <c r="H13" s="29">
        <v>310</v>
      </c>
      <c r="I13" s="29">
        <v>630</v>
      </c>
      <c r="J13" s="66" t="s">
        <v>63</v>
      </c>
      <c r="K13" s="55"/>
    </row>
    <row r="14" spans="1:11" s="58" customFormat="1" ht="126" x14ac:dyDescent="0.25">
      <c r="A14" s="60" t="s">
        <v>44</v>
      </c>
      <c r="B14" s="27" t="s">
        <v>52</v>
      </c>
      <c r="C14" s="30" t="s">
        <v>59</v>
      </c>
      <c r="D14" s="33" t="s">
        <v>64</v>
      </c>
      <c r="E14" s="68" t="s">
        <v>61</v>
      </c>
      <c r="F14" s="30" t="s">
        <v>22</v>
      </c>
      <c r="G14" s="69">
        <v>1842</v>
      </c>
      <c r="H14" s="29"/>
      <c r="I14" s="29"/>
      <c r="J14" s="66"/>
      <c r="K14" s="59" t="s">
        <v>65</v>
      </c>
    </row>
    <row r="15" spans="1:11" s="58" customFormat="1" ht="66" customHeight="1" x14ac:dyDescent="0.25">
      <c r="A15" s="60"/>
      <c r="B15" s="28" t="s">
        <v>53</v>
      </c>
      <c r="C15" s="30"/>
      <c r="D15" s="33"/>
      <c r="E15" s="68"/>
      <c r="F15" s="30"/>
      <c r="G15" s="70"/>
      <c r="H15" s="29">
        <v>204</v>
      </c>
      <c r="I15" s="29">
        <v>408</v>
      </c>
      <c r="J15" s="39" t="s">
        <v>66</v>
      </c>
      <c r="K15" s="55"/>
    </row>
    <row r="16" spans="1:11" s="58" customFormat="1" ht="78.599999999999994" customHeight="1" x14ac:dyDescent="0.25">
      <c r="A16" s="35">
        <v>2</v>
      </c>
      <c r="B16" s="27" t="s">
        <v>67</v>
      </c>
      <c r="C16" s="30" t="s">
        <v>59</v>
      </c>
      <c r="D16" s="30" t="s">
        <v>68</v>
      </c>
      <c r="E16" s="61" t="s">
        <v>61</v>
      </c>
      <c r="F16" s="32" t="s">
        <v>69</v>
      </c>
      <c r="G16" s="65">
        <v>1337</v>
      </c>
      <c r="H16" s="29"/>
      <c r="I16" s="29"/>
      <c r="J16" s="66"/>
      <c r="K16" s="59" t="s">
        <v>70</v>
      </c>
    </row>
    <row r="17" spans="1:11" s="48" customFormat="1" ht="43.7" customHeight="1" x14ac:dyDescent="0.25">
      <c r="A17" s="30"/>
      <c r="B17" s="28" t="s">
        <v>26</v>
      </c>
      <c r="C17" s="30"/>
      <c r="D17" s="30"/>
      <c r="E17" s="61"/>
      <c r="F17" s="32"/>
      <c r="G17" s="65"/>
      <c r="H17" s="29">
        <v>120</v>
      </c>
      <c r="I17" s="29">
        <v>120</v>
      </c>
      <c r="J17" s="66"/>
      <c r="K17" s="59"/>
    </row>
    <row r="18" spans="1:11" s="58" customFormat="1" ht="82.15" customHeight="1" x14ac:dyDescent="0.25">
      <c r="A18" s="35">
        <v>3</v>
      </c>
      <c r="B18" s="27" t="s">
        <v>71</v>
      </c>
      <c r="C18" s="30" t="s">
        <v>59</v>
      </c>
      <c r="D18" s="33" t="s">
        <v>31</v>
      </c>
      <c r="E18" s="61" t="s">
        <v>61</v>
      </c>
      <c r="F18" s="32" t="s">
        <v>22</v>
      </c>
      <c r="G18" s="65">
        <v>568.5</v>
      </c>
      <c r="H18" s="29"/>
      <c r="I18" s="29"/>
      <c r="J18" s="55"/>
      <c r="K18" s="59" t="s">
        <v>70</v>
      </c>
    </row>
    <row r="19" spans="1:11" s="48" customFormat="1" ht="82.15" customHeight="1" x14ac:dyDescent="0.25">
      <c r="A19" s="30"/>
      <c r="B19" s="28" t="s">
        <v>71</v>
      </c>
      <c r="C19" s="30"/>
      <c r="D19" s="33"/>
      <c r="E19" s="61"/>
      <c r="F19" s="32"/>
      <c r="G19" s="65"/>
      <c r="H19" s="29">
        <v>72</v>
      </c>
      <c r="I19" s="29">
        <v>72</v>
      </c>
      <c r="J19" s="71"/>
      <c r="K19" s="59"/>
    </row>
    <row r="20" spans="1:11" s="58" customFormat="1" ht="70.5" customHeight="1" x14ac:dyDescent="0.25">
      <c r="A20" s="54">
        <v>4</v>
      </c>
      <c r="B20" s="55" t="s">
        <v>72</v>
      </c>
      <c r="C20" s="30" t="s">
        <v>73</v>
      </c>
      <c r="D20" s="30" t="s">
        <v>74</v>
      </c>
      <c r="E20" s="59" t="s">
        <v>61</v>
      </c>
      <c r="F20" s="59" t="s">
        <v>75</v>
      </c>
      <c r="G20" s="72">
        <v>3942.7</v>
      </c>
      <c r="H20" s="73"/>
      <c r="I20" s="72"/>
      <c r="K20" s="55"/>
    </row>
    <row r="21" spans="1:11" s="58" customFormat="1" ht="30.75" customHeight="1" x14ac:dyDescent="0.25">
      <c r="A21" s="74"/>
      <c r="B21" s="28" t="s">
        <v>76</v>
      </c>
      <c r="C21" s="30"/>
      <c r="D21" s="55"/>
      <c r="E21" s="56"/>
      <c r="F21" s="56"/>
      <c r="G21" s="57"/>
      <c r="H21" s="72">
        <f>I21/2</f>
        <v>605.1</v>
      </c>
      <c r="I21" s="72">
        <v>1210.2</v>
      </c>
      <c r="J21" s="167" t="s">
        <v>77</v>
      </c>
      <c r="K21" s="55"/>
    </row>
    <row r="22" spans="1:11" s="58" customFormat="1" ht="32.450000000000003" customHeight="1" x14ac:dyDescent="0.25">
      <c r="A22" s="30"/>
      <c r="B22" s="28" t="s">
        <v>78</v>
      </c>
      <c r="C22" s="30"/>
      <c r="D22" s="55"/>
      <c r="E22" s="56"/>
      <c r="F22" s="56"/>
      <c r="G22" s="57"/>
      <c r="H22" s="72">
        <v>108.5</v>
      </c>
      <c r="I22" s="72">
        <v>108.5</v>
      </c>
      <c r="J22" s="168"/>
      <c r="K22" s="55"/>
    </row>
    <row r="23" spans="1:11" s="58" customFormat="1" ht="69" customHeight="1" x14ac:dyDescent="0.25">
      <c r="A23" s="54">
        <v>5</v>
      </c>
      <c r="B23" s="55" t="s">
        <v>79</v>
      </c>
      <c r="C23" s="30" t="s">
        <v>80</v>
      </c>
      <c r="D23" s="33" t="s">
        <v>81</v>
      </c>
      <c r="E23" s="61" t="s">
        <v>82</v>
      </c>
      <c r="F23" s="59" t="s">
        <v>83</v>
      </c>
      <c r="G23" s="75">
        <v>2924</v>
      </c>
      <c r="H23" s="76"/>
      <c r="I23" s="57"/>
      <c r="K23" s="55"/>
    </row>
    <row r="24" spans="1:11" s="58" customFormat="1" ht="24.75" customHeight="1" x14ac:dyDescent="0.25">
      <c r="A24" s="74"/>
      <c r="B24" s="67" t="s">
        <v>84</v>
      </c>
      <c r="C24" s="30"/>
      <c r="D24" s="33"/>
      <c r="E24" s="63"/>
      <c r="F24" s="59"/>
      <c r="G24" s="57"/>
      <c r="H24" s="77">
        <v>210</v>
      </c>
      <c r="I24" s="76">
        <v>420</v>
      </c>
      <c r="J24" s="167" t="s">
        <v>85</v>
      </c>
      <c r="K24" s="55"/>
    </row>
    <row r="25" spans="1:11" s="58" customFormat="1" ht="24.75" customHeight="1" x14ac:dyDescent="0.25">
      <c r="A25" s="74"/>
      <c r="B25" s="67" t="s">
        <v>86</v>
      </c>
      <c r="C25" s="30"/>
      <c r="D25" s="33"/>
      <c r="E25" s="63"/>
      <c r="F25" s="59"/>
      <c r="G25" s="57"/>
      <c r="H25" s="77">
        <v>144</v>
      </c>
      <c r="I25" s="76">
        <v>144</v>
      </c>
      <c r="J25" s="169"/>
      <c r="K25" s="55"/>
    </row>
    <row r="26" spans="1:11" s="58" customFormat="1" ht="24.75" customHeight="1" x14ac:dyDescent="0.25">
      <c r="A26" s="74"/>
      <c r="B26" s="78" t="s">
        <v>87</v>
      </c>
      <c r="C26" s="30"/>
      <c r="D26" s="33"/>
      <c r="E26" s="63"/>
      <c r="F26" s="59"/>
      <c r="G26" s="57"/>
      <c r="H26" s="77">
        <v>15</v>
      </c>
      <c r="I26" s="76">
        <v>15</v>
      </c>
      <c r="J26" s="169"/>
      <c r="K26" s="55"/>
    </row>
    <row r="27" spans="1:11" s="58" customFormat="1" ht="24.75" customHeight="1" x14ac:dyDescent="0.25">
      <c r="A27" s="74"/>
      <c r="B27" s="67" t="s">
        <v>88</v>
      </c>
      <c r="C27" s="30"/>
      <c r="D27" s="33"/>
      <c r="E27" s="63"/>
      <c r="F27" s="59"/>
      <c r="G27" s="57"/>
      <c r="H27" s="75">
        <v>14</v>
      </c>
      <c r="I27" s="75">
        <v>14</v>
      </c>
      <c r="J27" s="169"/>
      <c r="K27" s="55"/>
    </row>
    <row r="28" spans="1:11" s="58" customFormat="1" ht="24.75" customHeight="1" x14ac:dyDescent="0.25">
      <c r="A28" s="74"/>
      <c r="B28" s="67" t="s">
        <v>47</v>
      </c>
      <c r="C28" s="30"/>
      <c r="D28" s="33"/>
      <c r="E28" s="63"/>
      <c r="F28" s="59"/>
      <c r="G28" s="57"/>
      <c r="H28" s="75">
        <v>15</v>
      </c>
      <c r="I28" s="75">
        <v>15</v>
      </c>
      <c r="J28" s="169"/>
      <c r="K28" s="55"/>
    </row>
    <row r="29" spans="1:11" s="58" customFormat="1" ht="24.75" customHeight="1" x14ac:dyDescent="0.25">
      <c r="A29" s="74"/>
      <c r="B29" s="67" t="s">
        <v>89</v>
      </c>
      <c r="C29" s="30"/>
      <c r="D29" s="33"/>
      <c r="E29" s="63"/>
      <c r="F29" s="59"/>
      <c r="G29" s="57"/>
      <c r="H29" s="75">
        <v>16</v>
      </c>
      <c r="I29" s="75">
        <v>16</v>
      </c>
      <c r="J29" s="168"/>
      <c r="K29" s="55"/>
    </row>
    <row r="30" spans="1:11" s="79" customFormat="1" ht="24" customHeight="1" x14ac:dyDescent="0.25">
      <c r="A30" s="114"/>
      <c r="B30" s="115"/>
      <c r="E30" s="116"/>
      <c r="F30" s="116"/>
    </row>
    <row r="31" spans="1:11" s="79" customFormat="1" ht="24" customHeight="1" x14ac:dyDescent="0.25">
      <c r="A31" s="114"/>
      <c r="B31" s="115"/>
      <c r="E31" s="116"/>
      <c r="F31" s="116"/>
    </row>
    <row r="32" spans="1:11" s="79" customFormat="1" ht="24" customHeight="1" x14ac:dyDescent="0.25">
      <c r="A32" s="114"/>
      <c r="B32" s="115"/>
      <c r="E32" s="116"/>
      <c r="F32" s="116"/>
    </row>
    <row r="33" ht="24" customHeight="1" x14ac:dyDescent="0.25"/>
  </sheetData>
  <mergeCells count="18">
    <mergeCell ref="J24:J29"/>
    <mergeCell ref="A1:K1"/>
    <mergeCell ref="A2:K2"/>
    <mergeCell ref="A3:K3"/>
    <mergeCell ref="A6:A8"/>
    <mergeCell ref="B6:B8"/>
    <mergeCell ref="C6:C8"/>
    <mergeCell ref="D6:D8"/>
    <mergeCell ref="E6:E8"/>
    <mergeCell ref="F6:F8"/>
    <mergeCell ref="G6:I6"/>
    <mergeCell ref="J6:J8"/>
    <mergeCell ref="K6:K8"/>
    <mergeCell ref="G7:G8"/>
    <mergeCell ref="H7:H8"/>
    <mergeCell ref="I7:I8"/>
    <mergeCell ref="A4:K4"/>
    <mergeCell ref="J21:J22"/>
  </mergeCells>
  <pageMargins left="0.51181102362204722" right="0.31496062992125984" top="0.51181102362204722" bottom="0.51181102362204722" header="0.31496062992125984" footer="0.31496062992125984"/>
  <pageSetup paperSize="9" scale="56" fitToHeight="0" orientation="landscape" r:id="rId1"/>
  <headerFooter differentFirst="1" scaleWithDoc="0" alignWithMargins="0">
    <oddHeader>&amp;C&amp;P</oddHeader>
  </headerFooter>
  <rowBreaks count="1" manualBreakCount="1">
    <brk id="32" max="13" man="1"/>
  </rowBreaks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3"/>
  <sheetViews>
    <sheetView topLeftCell="A17" zoomScale="70" zoomScaleNormal="70" workbookViewId="0">
      <selection activeCell="Q15" sqref="Q15"/>
    </sheetView>
  </sheetViews>
  <sheetFormatPr defaultColWidth="9.140625" defaultRowHeight="15" x14ac:dyDescent="0.25"/>
  <cols>
    <col min="1" max="1" width="6.140625" style="99" customWidth="1"/>
    <col min="2" max="2" width="34.28515625" style="81" customWidth="1"/>
    <col min="3" max="3" width="18.85546875" style="99" customWidth="1"/>
    <col min="4" max="4" width="24" style="81" customWidth="1"/>
    <col min="5" max="5" width="18.140625" style="100" hidden="1" customWidth="1"/>
    <col min="6" max="6" width="16.7109375" style="100" hidden="1" customWidth="1"/>
    <col min="7" max="7" width="11.7109375" style="81" customWidth="1"/>
    <col min="8" max="9" width="10.140625" style="81" customWidth="1"/>
    <col min="10" max="10" width="13.42578125" style="81" customWidth="1"/>
    <col min="11" max="11" width="21.7109375" style="101" customWidth="1"/>
    <col min="12" max="16384" width="9.140625" style="81"/>
  </cols>
  <sheetData>
    <row r="1" spans="1:12" ht="24" customHeight="1" x14ac:dyDescent="0.25">
      <c r="A1" s="156" t="s">
        <v>90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"/>
    </row>
    <row r="2" spans="1:12" ht="24" customHeight="1" x14ac:dyDescent="0.25">
      <c r="A2" s="180" t="s">
        <v>166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82"/>
    </row>
    <row r="3" spans="1:12" ht="24" customHeight="1" x14ac:dyDescent="0.25">
      <c r="A3" s="180" t="s">
        <v>91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3"/>
    </row>
    <row r="4" spans="1:12" ht="24" customHeight="1" x14ac:dyDescent="0.25">
      <c r="A4" s="183" t="str">
        <f>'PL05 Dong Dang'!A4:P4</f>
        <v>(Kèm theo Quyết định số 2135/QĐ-UBND ngày 30 tháng 9 năm 2025 của Chủ tịch Ủy ban nhân dân tỉnh Lạng Sơn)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3"/>
    </row>
    <row r="5" spans="1:12" ht="24" customHeight="1" x14ac:dyDescent="0.25">
      <c r="A5" s="14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3"/>
    </row>
    <row r="6" spans="1:12" ht="63.2" customHeight="1" x14ac:dyDescent="0.25">
      <c r="A6" s="153" t="s">
        <v>2</v>
      </c>
      <c r="B6" s="153" t="s">
        <v>3</v>
      </c>
      <c r="C6" s="153" t="s">
        <v>4</v>
      </c>
      <c r="D6" s="153" t="s">
        <v>5</v>
      </c>
      <c r="E6" s="153" t="s">
        <v>6</v>
      </c>
      <c r="F6" s="153" t="s">
        <v>7</v>
      </c>
      <c r="G6" s="148" t="s">
        <v>8</v>
      </c>
      <c r="H6" s="181"/>
      <c r="I6" s="182"/>
      <c r="J6" s="153" t="s">
        <v>9</v>
      </c>
      <c r="K6" s="153" t="s">
        <v>10</v>
      </c>
    </row>
    <row r="7" spans="1:12" ht="32.25" customHeight="1" x14ac:dyDescent="0.25">
      <c r="A7" s="159"/>
      <c r="B7" s="159"/>
      <c r="C7" s="159"/>
      <c r="D7" s="159"/>
      <c r="E7" s="159"/>
      <c r="F7" s="159"/>
      <c r="G7" s="153" t="s">
        <v>12</v>
      </c>
      <c r="H7" s="153" t="s">
        <v>13</v>
      </c>
      <c r="I7" s="153" t="s">
        <v>14</v>
      </c>
      <c r="J7" s="159"/>
      <c r="K7" s="159"/>
    </row>
    <row r="8" spans="1:12" ht="58.35" customHeight="1" x14ac:dyDescent="0.25">
      <c r="A8" s="154"/>
      <c r="B8" s="154"/>
      <c r="C8" s="154"/>
      <c r="D8" s="154"/>
      <c r="E8" s="154"/>
      <c r="F8" s="154"/>
      <c r="G8" s="154"/>
      <c r="H8" s="154"/>
      <c r="I8" s="154"/>
      <c r="J8" s="154"/>
      <c r="K8" s="154"/>
    </row>
    <row r="9" spans="1:12" s="85" customFormat="1" ht="24.75" customHeight="1" x14ac:dyDescent="0.25">
      <c r="A9" s="8"/>
      <c r="B9" s="9" t="s">
        <v>92</v>
      </c>
      <c r="C9" s="8">
        <v>6</v>
      </c>
      <c r="D9" s="9"/>
      <c r="E9" s="7"/>
      <c r="F9" s="7"/>
      <c r="G9" s="83">
        <f>SUM(G11:G102)</f>
        <v>20234.400000000005</v>
      </c>
      <c r="H9" s="83">
        <f>SUM(H11:H102)</f>
        <v>4728.0450000000001</v>
      </c>
      <c r="I9" s="83">
        <f>SUM(I11:I102)</f>
        <v>5389.4849999999988</v>
      </c>
      <c r="J9" s="84"/>
      <c r="K9" s="14"/>
    </row>
    <row r="10" spans="1:12" s="2" customFormat="1" ht="66.75" customHeight="1" x14ac:dyDescent="0.25">
      <c r="A10" s="31">
        <v>1</v>
      </c>
      <c r="B10" s="27" t="s">
        <v>93</v>
      </c>
      <c r="C10" s="15"/>
      <c r="D10" s="15"/>
      <c r="E10" s="15"/>
      <c r="F10" s="15"/>
      <c r="G10" s="20"/>
      <c r="H10" s="20"/>
      <c r="I10" s="20"/>
      <c r="J10" s="19"/>
      <c r="K10" s="15" t="s">
        <v>94</v>
      </c>
    </row>
    <row r="11" spans="1:12" s="2" customFormat="1" ht="55.7" customHeight="1" x14ac:dyDescent="0.25">
      <c r="A11" s="34"/>
      <c r="B11" s="28" t="s">
        <v>25</v>
      </c>
      <c r="C11" s="15" t="s">
        <v>184</v>
      </c>
      <c r="D11" s="15" t="s">
        <v>95</v>
      </c>
      <c r="E11" s="15" t="s">
        <v>61</v>
      </c>
      <c r="F11" s="15" t="s">
        <v>22</v>
      </c>
      <c r="G11" s="86">
        <v>2118.6</v>
      </c>
      <c r="H11" s="20"/>
      <c r="I11" s="20"/>
      <c r="J11" s="177" t="s">
        <v>96</v>
      </c>
      <c r="K11" s="16"/>
    </row>
    <row r="12" spans="1:12" s="2" customFormat="1" ht="27.2" customHeight="1" x14ac:dyDescent="0.25">
      <c r="A12" s="34"/>
      <c r="B12" s="28" t="s">
        <v>97</v>
      </c>
      <c r="C12" s="15"/>
      <c r="D12" s="15"/>
      <c r="E12" s="15"/>
      <c r="F12" s="15"/>
      <c r="G12" s="20"/>
      <c r="H12" s="20">
        <v>213.8</v>
      </c>
      <c r="I12" s="20">
        <v>427.6</v>
      </c>
      <c r="J12" s="178"/>
      <c r="K12" s="16"/>
    </row>
    <row r="13" spans="1:12" s="2" customFormat="1" ht="27.2" customHeight="1" x14ac:dyDescent="0.25">
      <c r="A13" s="34"/>
      <c r="B13" s="28" t="s">
        <v>98</v>
      </c>
      <c r="C13" s="15"/>
      <c r="D13" s="15"/>
      <c r="E13" s="15"/>
      <c r="F13" s="15"/>
      <c r="G13" s="20"/>
      <c r="H13" s="20">
        <v>120.4</v>
      </c>
      <c r="I13" s="20">
        <v>120.4</v>
      </c>
      <c r="J13" s="178"/>
      <c r="K13" s="16"/>
    </row>
    <row r="14" spans="1:12" s="2" customFormat="1" ht="27.2" customHeight="1" x14ac:dyDescent="0.25">
      <c r="A14" s="34"/>
      <c r="B14" s="191" t="s">
        <v>164</v>
      </c>
      <c r="C14" s="15"/>
      <c r="D14" s="15"/>
      <c r="E14" s="15"/>
      <c r="F14" s="15"/>
      <c r="G14" s="20"/>
      <c r="H14" s="20">
        <v>94.7</v>
      </c>
      <c r="I14" s="20">
        <v>94.7</v>
      </c>
      <c r="J14" s="178"/>
      <c r="K14" s="16"/>
    </row>
    <row r="15" spans="1:12" s="2" customFormat="1" ht="27.2" customHeight="1" x14ac:dyDescent="0.25">
      <c r="A15" s="34"/>
      <c r="B15" s="191" t="s">
        <v>165</v>
      </c>
      <c r="C15" s="15"/>
      <c r="D15" s="15"/>
      <c r="E15" s="15"/>
      <c r="F15" s="15"/>
      <c r="G15" s="123"/>
      <c r="H15" s="123">
        <v>32.4</v>
      </c>
      <c r="I15" s="20">
        <v>32.4</v>
      </c>
      <c r="J15" s="179"/>
      <c r="K15" s="16"/>
    </row>
    <row r="16" spans="1:12" s="2" customFormat="1" ht="31.5" x14ac:dyDescent="0.25">
      <c r="A16" s="31">
        <v>2</v>
      </c>
      <c r="B16" s="192" t="s">
        <v>183</v>
      </c>
      <c r="C16" s="15" t="s">
        <v>184</v>
      </c>
      <c r="D16" s="15" t="s">
        <v>31</v>
      </c>
      <c r="E16" s="15"/>
      <c r="F16" s="121"/>
      <c r="G16" s="119">
        <v>615</v>
      </c>
      <c r="H16" s="119">
        <v>615</v>
      </c>
      <c r="I16" s="122">
        <v>615</v>
      </c>
      <c r="J16" s="105"/>
      <c r="K16" s="16"/>
    </row>
    <row r="17" spans="1:11" s="85" customFormat="1" ht="69.95" customHeight="1" x14ac:dyDescent="0.25">
      <c r="A17" s="8">
        <v>3</v>
      </c>
      <c r="B17" s="27" t="s">
        <v>99</v>
      </c>
      <c r="C17" s="87"/>
      <c r="D17" s="87"/>
      <c r="E17" s="87"/>
      <c r="F17" s="7"/>
      <c r="G17" s="124"/>
      <c r="H17" s="124"/>
      <c r="I17" s="83"/>
      <c r="J17" s="84"/>
      <c r="K17" s="88" t="s">
        <v>100</v>
      </c>
    </row>
    <row r="18" spans="1:11" s="2" customFormat="1" ht="74.849999999999994" customHeight="1" x14ac:dyDescent="0.25">
      <c r="A18" s="18"/>
      <c r="B18" s="28" t="s">
        <v>25</v>
      </c>
      <c r="C18" s="88" t="s">
        <v>185</v>
      </c>
      <c r="D18" s="88" t="s">
        <v>101</v>
      </c>
      <c r="E18" s="88" t="s">
        <v>61</v>
      </c>
      <c r="F18" s="15" t="s">
        <v>83</v>
      </c>
      <c r="G18" s="89">
        <v>357.4</v>
      </c>
      <c r="H18" s="89"/>
      <c r="I18" s="89"/>
      <c r="J18" s="177" t="s">
        <v>85</v>
      </c>
      <c r="K18" s="16"/>
    </row>
    <row r="19" spans="1:11" s="2" customFormat="1" ht="29.45" customHeight="1" x14ac:dyDescent="0.25">
      <c r="A19" s="30"/>
      <c r="B19" s="28" t="s">
        <v>102</v>
      </c>
      <c r="C19" s="15"/>
      <c r="D19" s="15"/>
      <c r="E19" s="15"/>
      <c r="F19" s="15"/>
      <c r="G19" s="20"/>
      <c r="H19" s="90">
        <v>210.6</v>
      </c>
      <c r="I19" s="20">
        <v>422</v>
      </c>
      <c r="J19" s="179"/>
      <c r="K19" s="16"/>
    </row>
    <row r="20" spans="1:11" s="85" customFormat="1" ht="39" customHeight="1" x14ac:dyDescent="0.25">
      <c r="A20" s="35">
        <v>4</v>
      </c>
      <c r="B20" s="27" t="s">
        <v>103</v>
      </c>
      <c r="C20" s="7"/>
      <c r="D20" s="15"/>
      <c r="E20" s="7"/>
      <c r="F20" s="7"/>
      <c r="G20" s="91"/>
      <c r="H20" s="91"/>
      <c r="I20" s="91"/>
      <c r="J20" s="92"/>
      <c r="K20" s="14"/>
    </row>
    <row r="21" spans="1:11" s="2" customFormat="1" ht="35.25" customHeight="1" x14ac:dyDescent="0.25">
      <c r="A21" s="37"/>
      <c r="B21" s="28" t="s">
        <v>25</v>
      </c>
      <c r="C21" s="15" t="s">
        <v>185</v>
      </c>
      <c r="D21" s="15" t="s">
        <v>31</v>
      </c>
      <c r="E21" s="88" t="s">
        <v>61</v>
      </c>
      <c r="F21" s="15"/>
      <c r="G21" s="20">
        <v>1148.2</v>
      </c>
      <c r="H21" s="20"/>
      <c r="I21" s="20"/>
      <c r="J21" s="177" t="s">
        <v>63</v>
      </c>
      <c r="K21" s="16"/>
    </row>
    <row r="22" spans="1:11" s="2" customFormat="1" ht="30" customHeight="1" x14ac:dyDescent="0.25">
      <c r="A22" s="37"/>
      <c r="B22" s="28" t="s">
        <v>104</v>
      </c>
      <c r="C22" s="15"/>
      <c r="D22" s="15"/>
      <c r="E22" s="15"/>
      <c r="F22" s="15"/>
      <c r="G22" s="20"/>
      <c r="H22" s="20">
        <f>H23+H24+H25</f>
        <v>228.44</v>
      </c>
      <c r="I22" s="20">
        <f>I23+I24+I25</f>
        <v>228.44</v>
      </c>
      <c r="J22" s="178"/>
      <c r="K22" s="16"/>
    </row>
    <row r="23" spans="1:11" s="2" customFormat="1" ht="30" customHeight="1" x14ac:dyDescent="0.25">
      <c r="A23" s="37"/>
      <c r="B23" s="28" t="s">
        <v>103</v>
      </c>
      <c r="C23" s="15"/>
      <c r="D23" s="15"/>
      <c r="E23" s="15"/>
      <c r="F23" s="15" t="s">
        <v>83</v>
      </c>
      <c r="G23" s="20"/>
      <c r="H23" s="20">
        <v>148.44</v>
      </c>
      <c r="I23" s="20">
        <v>148.44</v>
      </c>
      <c r="J23" s="178"/>
      <c r="K23" s="16"/>
    </row>
    <row r="24" spans="1:11" s="2" customFormat="1" ht="30" customHeight="1" x14ac:dyDescent="0.25">
      <c r="A24" s="93"/>
      <c r="B24" s="28" t="s">
        <v>105</v>
      </c>
      <c r="C24" s="15"/>
      <c r="D24" s="15"/>
      <c r="E24" s="15"/>
      <c r="F24" s="15" t="s">
        <v>83</v>
      </c>
      <c r="G24" s="20"/>
      <c r="H24" s="20">
        <v>80</v>
      </c>
      <c r="I24" s="20">
        <v>80</v>
      </c>
      <c r="J24" s="178"/>
      <c r="K24" s="16"/>
    </row>
    <row r="25" spans="1:11" s="2" customFormat="1" ht="30" customHeight="1" x14ac:dyDescent="0.25">
      <c r="A25" s="93"/>
      <c r="B25" s="28" t="s">
        <v>40</v>
      </c>
      <c r="C25" s="15"/>
      <c r="D25" s="15"/>
      <c r="E25" s="15"/>
      <c r="F25" s="15"/>
      <c r="G25" s="20"/>
      <c r="H25" s="20"/>
      <c r="I25" s="20"/>
      <c r="J25" s="178"/>
      <c r="K25" s="16"/>
    </row>
    <row r="26" spans="1:11" s="85" customFormat="1" ht="25.5" hidden="1" customHeight="1" x14ac:dyDescent="0.25">
      <c r="A26" s="31">
        <v>3</v>
      </c>
      <c r="B26" s="27" t="s">
        <v>186</v>
      </c>
      <c r="C26" s="7"/>
      <c r="D26" s="7"/>
      <c r="E26" s="7"/>
      <c r="F26" s="7"/>
      <c r="G26" s="91"/>
      <c r="H26" s="20"/>
      <c r="I26" s="20"/>
      <c r="J26" s="19"/>
      <c r="K26" s="14"/>
    </row>
    <row r="27" spans="1:11" s="2" customFormat="1" ht="25.5" hidden="1" customHeight="1" x14ac:dyDescent="0.25">
      <c r="A27" s="34" t="s">
        <v>49</v>
      </c>
      <c r="B27" s="28" t="s">
        <v>25</v>
      </c>
      <c r="C27" s="15" t="s">
        <v>187</v>
      </c>
      <c r="D27" s="15" t="s">
        <v>106</v>
      </c>
      <c r="E27" s="15" t="s">
        <v>107</v>
      </c>
      <c r="F27" s="15" t="s">
        <v>83</v>
      </c>
      <c r="G27" s="20">
        <v>198</v>
      </c>
      <c r="H27" s="20"/>
      <c r="I27" s="20"/>
      <c r="J27" s="19"/>
      <c r="K27" s="16"/>
    </row>
    <row r="28" spans="1:11" s="2" customFormat="1" ht="25.5" hidden="1" customHeight="1" x14ac:dyDescent="0.25">
      <c r="A28" s="34" t="s">
        <v>50</v>
      </c>
      <c r="B28" s="28" t="s">
        <v>104</v>
      </c>
      <c r="C28" s="15"/>
      <c r="D28" s="15"/>
      <c r="E28" s="15"/>
      <c r="F28" s="15"/>
      <c r="G28" s="20"/>
      <c r="H28" s="20">
        <v>60</v>
      </c>
      <c r="I28" s="20">
        <v>60</v>
      </c>
      <c r="J28" s="19">
        <v>0</v>
      </c>
      <c r="K28" s="16"/>
    </row>
    <row r="29" spans="1:11" s="85" customFormat="1" ht="31.5" hidden="1" x14ac:dyDescent="0.25">
      <c r="A29" s="31">
        <v>4</v>
      </c>
      <c r="B29" s="27" t="s">
        <v>188</v>
      </c>
      <c r="C29" s="7"/>
      <c r="D29" s="7"/>
      <c r="E29" s="7"/>
      <c r="F29" s="7"/>
      <c r="G29" s="91"/>
      <c r="H29" s="91"/>
      <c r="I29" s="91"/>
      <c r="J29" s="92"/>
      <c r="K29" s="14"/>
    </row>
    <row r="30" spans="1:11" s="2" customFormat="1" ht="15.75" hidden="1" x14ac:dyDescent="0.25">
      <c r="A30" s="34" t="s">
        <v>108</v>
      </c>
      <c r="B30" s="28" t="s">
        <v>25</v>
      </c>
      <c r="C30" s="15" t="s">
        <v>187</v>
      </c>
      <c r="D30" s="15" t="s">
        <v>106</v>
      </c>
      <c r="E30" s="15" t="s">
        <v>107</v>
      </c>
      <c r="F30" s="15" t="s">
        <v>83</v>
      </c>
      <c r="G30" s="20">
        <v>200</v>
      </c>
      <c r="H30" s="20"/>
      <c r="I30" s="20"/>
      <c r="J30" s="19"/>
      <c r="K30" s="16"/>
    </row>
    <row r="31" spans="1:11" s="2" customFormat="1" ht="26.25" hidden="1" customHeight="1" x14ac:dyDescent="0.25">
      <c r="A31" s="34" t="s">
        <v>109</v>
      </c>
      <c r="B31" s="28" t="s">
        <v>104</v>
      </c>
      <c r="C31" s="15"/>
      <c r="D31" s="15"/>
      <c r="E31" s="15"/>
      <c r="F31" s="15"/>
      <c r="G31" s="20"/>
      <c r="H31" s="20">
        <v>98</v>
      </c>
      <c r="I31" s="20">
        <v>98</v>
      </c>
      <c r="J31" s="19">
        <v>0</v>
      </c>
      <c r="K31" s="16"/>
    </row>
    <row r="32" spans="1:11" s="85" customFormat="1" ht="31.5" hidden="1" x14ac:dyDescent="0.25">
      <c r="A32" s="31">
        <v>5</v>
      </c>
      <c r="B32" s="27" t="s">
        <v>189</v>
      </c>
      <c r="C32" s="7"/>
      <c r="D32" s="7"/>
      <c r="E32" s="7"/>
      <c r="F32" s="7"/>
      <c r="G32" s="91"/>
      <c r="H32" s="91"/>
      <c r="I32" s="91"/>
      <c r="J32" s="92">
        <v>0</v>
      </c>
      <c r="K32" s="14"/>
    </row>
    <row r="33" spans="1:11" s="2" customFormat="1" ht="15.75" hidden="1" x14ac:dyDescent="0.25">
      <c r="A33" s="34" t="s">
        <v>110</v>
      </c>
      <c r="B33" s="28" t="s">
        <v>25</v>
      </c>
      <c r="C33" s="15" t="s">
        <v>187</v>
      </c>
      <c r="D33" s="15" t="s">
        <v>106</v>
      </c>
      <c r="E33" s="15" t="s">
        <v>107</v>
      </c>
      <c r="F33" s="15" t="s">
        <v>83</v>
      </c>
      <c r="G33" s="20">
        <v>19</v>
      </c>
      <c r="H33" s="20"/>
      <c r="I33" s="20"/>
      <c r="J33" s="19"/>
      <c r="K33" s="16"/>
    </row>
    <row r="34" spans="1:11" s="2" customFormat="1" ht="15.75" hidden="1" x14ac:dyDescent="0.25">
      <c r="A34" s="34" t="s">
        <v>111</v>
      </c>
      <c r="B34" s="28" t="s">
        <v>104</v>
      </c>
      <c r="C34" s="15"/>
      <c r="D34" s="15"/>
      <c r="E34" s="15"/>
      <c r="F34" s="15"/>
      <c r="G34" s="20"/>
      <c r="H34" s="20">
        <v>19</v>
      </c>
      <c r="I34" s="20">
        <v>19</v>
      </c>
      <c r="J34" s="19">
        <v>0</v>
      </c>
      <c r="K34" s="16"/>
    </row>
    <row r="35" spans="1:11" s="85" customFormat="1" ht="35.25" hidden="1" customHeight="1" x14ac:dyDescent="0.25">
      <c r="A35" s="31">
        <v>6</v>
      </c>
      <c r="B35" s="27" t="s">
        <v>190</v>
      </c>
      <c r="C35" s="7"/>
      <c r="D35" s="7"/>
      <c r="E35" s="7"/>
      <c r="F35" s="7"/>
      <c r="G35" s="91"/>
      <c r="H35" s="91"/>
      <c r="I35" s="91"/>
      <c r="J35" s="92"/>
      <c r="K35" s="14"/>
    </row>
    <row r="36" spans="1:11" s="2" customFormat="1" ht="15.75" hidden="1" x14ac:dyDescent="0.25">
      <c r="A36" s="34" t="s">
        <v>112</v>
      </c>
      <c r="B36" s="28" t="s">
        <v>25</v>
      </c>
      <c r="C36" s="15" t="s">
        <v>187</v>
      </c>
      <c r="D36" s="15" t="s">
        <v>106</v>
      </c>
      <c r="E36" s="15" t="s">
        <v>107</v>
      </c>
      <c r="F36" s="15" t="s">
        <v>83</v>
      </c>
      <c r="G36" s="20">
        <v>20</v>
      </c>
      <c r="H36" s="20"/>
      <c r="I36" s="20"/>
      <c r="J36" s="19"/>
      <c r="K36" s="16"/>
    </row>
    <row r="37" spans="1:11" s="2" customFormat="1" ht="31.9" hidden="1" customHeight="1" x14ac:dyDescent="0.25">
      <c r="A37" s="34" t="s">
        <v>113</v>
      </c>
      <c r="B37" s="28" t="s">
        <v>104</v>
      </c>
      <c r="C37" s="15"/>
      <c r="D37" s="15"/>
      <c r="E37" s="15"/>
      <c r="F37" s="15"/>
      <c r="G37" s="20"/>
      <c r="H37" s="20">
        <v>20</v>
      </c>
      <c r="I37" s="20">
        <v>20</v>
      </c>
      <c r="J37" s="19">
        <v>0</v>
      </c>
      <c r="K37" s="16"/>
    </row>
    <row r="38" spans="1:11" s="85" customFormat="1" ht="28.5" hidden="1" customHeight="1" x14ac:dyDescent="0.25">
      <c r="A38" s="31">
        <v>7</v>
      </c>
      <c r="B38" s="27" t="s">
        <v>191</v>
      </c>
      <c r="C38" s="7"/>
      <c r="D38" s="7"/>
      <c r="E38" s="7"/>
      <c r="F38" s="7"/>
      <c r="G38" s="91"/>
      <c r="H38" s="91"/>
      <c r="I38" s="91"/>
      <c r="J38" s="92">
        <v>0</v>
      </c>
      <c r="K38" s="14"/>
    </row>
    <row r="39" spans="1:11" s="2" customFormat="1" ht="15.75" hidden="1" x14ac:dyDescent="0.25">
      <c r="A39" s="34" t="s">
        <v>114</v>
      </c>
      <c r="B39" s="28" t="s">
        <v>25</v>
      </c>
      <c r="C39" s="15" t="s">
        <v>187</v>
      </c>
      <c r="D39" s="15" t="s">
        <v>106</v>
      </c>
      <c r="E39" s="15" t="s">
        <v>107</v>
      </c>
      <c r="F39" s="15" t="s">
        <v>83</v>
      </c>
      <c r="G39" s="20">
        <v>118.3</v>
      </c>
      <c r="H39" s="20"/>
      <c r="I39" s="20"/>
      <c r="J39" s="19"/>
      <c r="K39" s="16"/>
    </row>
    <row r="40" spans="1:11" s="2" customFormat="1" ht="36.75" hidden="1" customHeight="1" x14ac:dyDescent="0.25">
      <c r="A40" s="34" t="s">
        <v>115</v>
      </c>
      <c r="B40" s="28" t="s">
        <v>104</v>
      </c>
      <c r="C40" s="15"/>
      <c r="D40" s="15"/>
      <c r="E40" s="15"/>
      <c r="F40" s="15"/>
      <c r="G40" s="20"/>
      <c r="H40" s="20">
        <v>40</v>
      </c>
      <c r="I40" s="20">
        <v>40</v>
      </c>
      <c r="J40" s="19">
        <v>0</v>
      </c>
      <c r="K40" s="16"/>
    </row>
    <row r="41" spans="1:11" s="85" customFormat="1" ht="24.75" hidden="1" customHeight="1" x14ac:dyDescent="0.25">
      <c r="A41" s="31">
        <v>8</v>
      </c>
      <c r="B41" s="27" t="s">
        <v>192</v>
      </c>
      <c r="C41" s="7"/>
      <c r="D41" s="7"/>
      <c r="E41" s="7"/>
      <c r="F41" s="7"/>
      <c r="G41" s="91"/>
      <c r="H41" s="91"/>
      <c r="I41" s="91"/>
      <c r="J41" s="92"/>
      <c r="K41" s="14"/>
    </row>
    <row r="42" spans="1:11" s="2" customFormat="1" ht="33.4" hidden="1" customHeight="1" x14ac:dyDescent="0.25">
      <c r="A42" s="34" t="s">
        <v>116</v>
      </c>
      <c r="B42" s="28" t="s">
        <v>25</v>
      </c>
      <c r="C42" s="15" t="s">
        <v>187</v>
      </c>
      <c r="D42" s="15" t="s">
        <v>106</v>
      </c>
      <c r="E42" s="15" t="s">
        <v>107</v>
      </c>
      <c r="F42" s="15" t="s">
        <v>83</v>
      </c>
      <c r="G42" s="20">
        <v>20</v>
      </c>
      <c r="H42" s="20"/>
      <c r="I42" s="20"/>
      <c r="J42" s="19"/>
      <c r="K42" s="16"/>
    </row>
    <row r="43" spans="1:11" s="2" customFormat="1" ht="37.9" hidden="1" customHeight="1" x14ac:dyDescent="0.25">
      <c r="A43" s="34" t="s">
        <v>117</v>
      </c>
      <c r="B43" s="28" t="s">
        <v>104</v>
      </c>
      <c r="C43" s="15"/>
      <c r="D43" s="15"/>
      <c r="E43" s="15"/>
      <c r="F43" s="15"/>
      <c r="G43" s="20"/>
      <c r="H43" s="20">
        <v>20</v>
      </c>
      <c r="I43" s="20">
        <v>20</v>
      </c>
      <c r="J43" s="19"/>
      <c r="K43" s="16"/>
    </row>
    <row r="44" spans="1:11" s="2" customFormat="1" ht="52.5" customHeight="1" x14ac:dyDescent="0.25">
      <c r="A44" s="94">
        <v>5</v>
      </c>
      <c r="B44" s="95" t="s">
        <v>118</v>
      </c>
      <c r="C44" s="15"/>
      <c r="D44" s="15"/>
      <c r="E44" s="15"/>
      <c r="F44" s="15"/>
      <c r="G44" s="20"/>
      <c r="H44" s="20"/>
      <c r="I44" s="20"/>
      <c r="J44" s="19"/>
      <c r="K44" s="88" t="s">
        <v>119</v>
      </c>
    </row>
    <row r="45" spans="1:11" s="2" customFormat="1" ht="45.75" customHeight="1" x14ac:dyDescent="0.25">
      <c r="A45" s="96"/>
      <c r="B45" s="28" t="s">
        <v>25</v>
      </c>
      <c r="C45" s="15" t="s">
        <v>193</v>
      </c>
      <c r="D45" s="15" t="s">
        <v>31</v>
      </c>
      <c r="E45" s="15" t="s">
        <v>61</v>
      </c>
      <c r="F45" s="15" t="s">
        <v>83</v>
      </c>
      <c r="G45" s="20">
        <v>4589.5</v>
      </c>
      <c r="H45" s="20"/>
      <c r="I45" s="20"/>
      <c r="J45" s="19"/>
      <c r="K45" s="15"/>
    </row>
    <row r="46" spans="1:11" s="2" customFormat="1" ht="24.75" customHeight="1" x14ac:dyDescent="0.25">
      <c r="A46" s="96"/>
      <c r="B46" s="28" t="s">
        <v>120</v>
      </c>
      <c r="C46" s="15"/>
      <c r="D46" s="6"/>
      <c r="E46" s="15"/>
      <c r="F46" s="15"/>
      <c r="G46" s="20"/>
      <c r="H46" s="20">
        <f>((11.2*24.5)-(3.6*10.6))</f>
        <v>236.23999999999998</v>
      </c>
      <c r="I46" s="20">
        <f>H46*2</f>
        <v>472.47999999999996</v>
      </c>
      <c r="J46" s="177" t="s">
        <v>121</v>
      </c>
      <c r="K46" s="16"/>
    </row>
    <row r="47" spans="1:11" s="2" customFormat="1" ht="24.75" customHeight="1" x14ac:dyDescent="0.25">
      <c r="A47" s="96"/>
      <c r="B47" s="28" t="s">
        <v>122</v>
      </c>
      <c r="C47" s="15"/>
      <c r="D47" s="15"/>
      <c r="E47" s="15"/>
      <c r="F47" s="15"/>
      <c r="G47" s="20"/>
      <c r="H47" s="20">
        <f>3.25*5.3</f>
        <v>17.224999999999998</v>
      </c>
      <c r="I47" s="20">
        <f>H47</f>
        <v>17.224999999999998</v>
      </c>
      <c r="J47" s="178"/>
      <c r="K47" s="16"/>
    </row>
    <row r="48" spans="1:11" s="2" customFormat="1" ht="24.75" customHeight="1" x14ac:dyDescent="0.25">
      <c r="A48" s="96"/>
      <c r="B48" s="28" t="s">
        <v>123</v>
      </c>
      <c r="C48" s="15"/>
      <c r="D48" s="15"/>
      <c r="E48" s="15"/>
      <c r="F48" s="15"/>
      <c r="G48" s="20"/>
      <c r="H48" s="20">
        <f>6.25*4.4</f>
        <v>27.500000000000004</v>
      </c>
      <c r="I48" s="20">
        <f>H48</f>
        <v>27.500000000000004</v>
      </c>
      <c r="J48" s="178"/>
      <c r="K48" s="16"/>
    </row>
    <row r="49" spans="1:11" s="2" customFormat="1" ht="24.75" customHeight="1" x14ac:dyDescent="0.25">
      <c r="A49" s="96"/>
      <c r="B49" s="28" t="s">
        <v>124</v>
      </c>
      <c r="C49" s="15"/>
      <c r="D49" s="15"/>
      <c r="E49" s="15"/>
      <c r="F49" s="15"/>
      <c r="G49" s="20"/>
      <c r="H49" s="20">
        <f>20.6*6.25</f>
        <v>128.75</v>
      </c>
      <c r="I49" s="20">
        <f>H49</f>
        <v>128.75</v>
      </c>
      <c r="J49" s="178"/>
      <c r="K49" s="16"/>
    </row>
    <row r="50" spans="1:11" s="2" customFormat="1" ht="24.75" customHeight="1" x14ac:dyDescent="0.25">
      <c r="A50" s="96"/>
      <c r="B50" s="28" t="s">
        <v>125</v>
      </c>
      <c r="C50" s="15"/>
      <c r="D50" s="15"/>
      <c r="E50" s="15"/>
      <c r="F50" s="15"/>
      <c r="G50" s="20"/>
      <c r="H50" s="20">
        <f>4.52*10.25</f>
        <v>46.33</v>
      </c>
      <c r="I50" s="20">
        <f>H50</f>
        <v>46.33</v>
      </c>
      <c r="J50" s="179"/>
      <c r="K50" s="16"/>
    </row>
    <row r="51" spans="1:11" s="85" customFormat="1" ht="47.1" hidden="1" customHeight="1" x14ac:dyDescent="0.25">
      <c r="A51" s="94">
        <v>10</v>
      </c>
      <c r="B51" s="27" t="s">
        <v>126</v>
      </c>
      <c r="C51" s="15"/>
      <c r="D51" s="15"/>
      <c r="E51" s="15"/>
      <c r="F51" s="15"/>
      <c r="G51" s="20"/>
      <c r="H51" s="20"/>
      <c r="I51" s="20"/>
      <c r="J51" s="19"/>
      <c r="K51" s="14"/>
    </row>
    <row r="52" spans="1:11" s="85" customFormat="1" ht="24.75" hidden="1" customHeight="1" x14ac:dyDescent="0.25">
      <c r="A52" s="96" t="s">
        <v>127</v>
      </c>
      <c r="B52" s="28" t="s">
        <v>25</v>
      </c>
      <c r="C52" s="15" t="s">
        <v>128</v>
      </c>
      <c r="D52" s="15" t="s">
        <v>106</v>
      </c>
      <c r="E52" s="15" t="s">
        <v>107</v>
      </c>
      <c r="F52" s="15"/>
      <c r="G52" s="20">
        <v>1245.9000000000001</v>
      </c>
      <c r="H52" s="20"/>
      <c r="I52" s="20"/>
      <c r="J52" s="19"/>
      <c r="K52" s="14"/>
    </row>
    <row r="53" spans="1:11" s="2" customFormat="1" ht="24.75" hidden="1" customHeight="1" x14ac:dyDescent="0.25">
      <c r="A53" s="96" t="s">
        <v>129</v>
      </c>
      <c r="B53" s="28" t="s">
        <v>130</v>
      </c>
      <c r="C53" s="15"/>
      <c r="D53" s="15"/>
      <c r="E53" s="15"/>
      <c r="F53" s="15"/>
      <c r="G53" s="20"/>
      <c r="H53" s="20">
        <f>24.4*15.5</f>
        <v>378.2</v>
      </c>
      <c r="I53" s="20">
        <f>H53</f>
        <v>378.2</v>
      </c>
      <c r="J53" s="19"/>
      <c r="K53" s="16"/>
    </row>
    <row r="54" spans="1:11" s="2" customFormat="1" ht="24.75" hidden="1" customHeight="1" x14ac:dyDescent="0.25">
      <c r="A54" s="96" t="s">
        <v>131</v>
      </c>
      <c r="B54" s="28" t="s">
        <v>132</v>
      </c>
      <c r="C54" s="15">
        <v>0</v>
      </c>
      <c r="D54" s="15">
        <v>0</v>
      </c>
      <c r="E54" s="15">
        <v>0</v>
      </c>
      <c r="F54" s="15" t="s">
        <v>83</v>
      </c>
      <c r="G54" s="20">
        <v>168</v>
      </c>
      <c r="H54" s="20">
        <f>7.4*3.8</f>
        <v>28.12</v>
      </c>
      <c r="I54" s="20">
        <f>H54</f>
        <v>28.12</v>
      </c>
      <c r="J54" s="19">
        <v>0</v>
      </c>
      <c r="K54" s="16"/>
    </row>
    <row r="55" spans="1:11" s="2" customFormat="1" ht="24.75" hidden="1" customHeight="1" x14ac:dyDescent="0.25">
      <c r="A55" s="93">
        <v>2</v>
      </c>
      <c r="B55" s="97" t="s">
        <v>133</v>
      </c>
      <c r="C55" s="15">
        <v>0</v>
      </c>
      <c r="D55" s="15">
        <v>0</v>
      </c>
      <c r="E55" s="15">
        <v>0</v>
      </c>
      <c r="F55" s="15">
        <v>0</v>
      </c>
      <c r="G55" s="20">
        <v>1223.7</v>
      </c>
      <c r="H55" s="20">
        <v>92</v>
      </c>
      <c r="I55" s="20">
        <v>92</v>
      </c>
      <c r="J55" s="19">
        <v>0</v>
      </c>
      <c r="K55" s="16"/>
    </row>
    <row r="56" spans="1:11" s="2" customFormat="1" ht="24.75" hidden="1" customHeight="1" x14ac:dyDescent="0.25">
      <c r="A56" s="34" t="s">
        <v>45</v>
      </c>
      <c r="B56" s="28" t="s">
        <v>134</v>
      </c>
      <c r="C56" s="15" t="s">
        <v>135</v>
      </c>
      <c r="D56" s="15">
        <v>0</v>
      </c>
      <c r="E56" s="15">
        <v>0</v>
      </c>
      <c r="F56" s="15" t="s">
        <v>83</v>
      </c>
      <c r="G56" s="20">
        <v>456</v>
      </c>
      <c r="H56" s="20">
        <v>47</v>
      </c>
      <c r="I56" s="20">
        <v>47</v>
      </c>
      <c r="J56" s="19">
        <v>0</v>
      </c>
      <c r="K56" s="16"/>
    </row>
    <row r="57" spans="1:11" s="2" customFormat="1" ht="24.75" hidden="1" customHeight="1" x14ac:dyDescent="0.25">
      <c r="A57" s="34" t="s">
        <v>46</v>
      </c>
      <c r="B57" s="28" t="s">
        <v>136</v>
      </c>
      <c r="C57" s="15" t="s">
        <v>137</v>
      </c>
      <c r="D57" s="15">
        <v>0</v>
      </c>
      <c r="E57" s="15">
        <v>0</v>
      </c>
      <c r="F57" s="15" t="s">
        <v>83</v>
      </c>
      <c r="G57" s="20">
        <v>767.7</v>
      </c>
      <c r="H57" s="20">
        <v>45</v>
      </c>
      <c r="I57" s="20">
        <v>45</v>
      </c>
      <c r="J57" s="19">
        <v>0</v>
      </c>
      <c r="K57" s="16"/>
    </row>
    <row r="58" spans="1:11" s="85" customFormat="1" ht="40.5" hidden="1" customHeight="1" x14ac:dyDescent="0.25">
      <c r="A58" s="31">
        <v>12</v>
      </c>
      <c r="B58" s="27" t="s">
        <v>194</v>
      </c>
      <c r="C58" s="15"/>
      <c r="D58" s="15"/>
      <c r="E58" s="7"/>
      <c r="F58" s="7"/>
      <c r="G58" s="91"/>
      <c r="H58" s="91"/>
      <c r="I58" s="91"/>
      <c r="J58" s="92"/>
      <c r="K58" s="14"/>
    </row>
    <row r="59" spans="1:11" s="85" customFormat="1" ht="24.75" hidden="1" customHeight="1" x14ac:dyDescent="0.25">
      <c r="A59" s="34" t="s">
        <v>138</v>
      </c>
      <c r="B59" s="28" t="s">
        <v>25</v>
      </c>
      <c r="C59" s="15" t="s">
        <v>139</v>
      </c>
      <c r="D59" s="15" t="s">
        <v>31</v>
      </c>
      <c r="E59" s="15" t="s">
        <v>61</v>
      </c>
      <c r="F59" s="15" t="s">
        <v>22</v>
      </c>
      <c r="G59" s="20">
        <v>1300</v>
      </c>
      <c r="H59" s="91"/>
      <c r="I59" s="91"/>
      <c r="J59" s="92"/>
      <c r="K59" s="14"/>
    </row>
    <row r="60" spans="1:11" s="2" customFormat="1" ht="24.75" hidden="1" customHeight="1" x14ac:dyDescent="0.25">
      <c r="A60" s="34" t="s">
        <v>140</v>
      </c>
      <c r="B60" s="28" t="s">
        <v>141</v>
      </c>
      <c r="C60" s="15"/>
      <c r="D60" s="15"/>
      <c r="E60" s="15"/>
      <c r="F60" s="15"/>
      <c r="G60" s="20"/>
      <c r="H60" s="20">
        <v>615</v>
      </c>
      <c r="I60" s="20">
        <v>615</v>
      </c>
      <c r="J60" s="19"/>
      <c r="K60" s="16"/>
    </row>
    <row r="61" spans="1:11" s="2" customFormat="1" ht="24.75" hidden="1" customHeight="1" x14ac:dyDescent="0.25">
      <c r="A61" s="34">
        <v>13</v>
      </c>
      <c r="B61" s="13" t="s">
        <v>195</v>
      </c>
      <c r="C61" s="15">
        <v>0</v>
      </c>
      <c r="D61" s="15">
        <v>0</v>
      </c>
      <c r="E61" s="15" t="s">
        <v>107</v>
      </c>
      <c r="F61" s="15" t="s">
        <v>83</v>
      </c>
      <c r="G61" s="20">
        <v>194.1</v>
      </c>
      <c r="H61" s="20">
        <v>56.3</v>
      </c>
      <c r="I61" s="20">
        <v>56.3</v>
      </c>
      <c r="J61" s="19">
        <v>0</v>
      </c>
      <c r="K61" s="16"/>
    </row>
    <row r="62" spans="1:11" s="2" customFormat="1" ht="24.75" hidden="1" customHeight="1" x14ac:dyDescent="0.25">
      <c r="A62" s="34">
        <v>14</v>
      </c>
      <c r="B62" s="13" t="s">
        <v>196</v>
      </c>
      <c r="C62" s="15">
        <v>0</v>
      </c>
      <c r="D62" s="15">
        <v>0</v>
      </c>
      <c r="E62" s="15" t="s">
        <v>107</v>
      </c>
      <c r="F62" s="15" t="s">
        <v>83</v>
      </c>
      <c r="G62" s="20">
        <v>197.6</v>
      </c>
      <c r="H62" s="20">
        <v>56.12</v>
      </c>
      <c r="I62" s="20">
        <v>56.12</v>
      </c>
      <c r="J62" s="19">
        <v>0</v>
      </c>
      <c r="K62" s="16"/>
    </row>
    <row r="63" spans="1:11" s="2" customFormat="1" ht="24.75" hidden="1" customHeight="1" x14ac:dyDescent="0.25">
      <c r="A63" s="34">
        <v>15</v>
      </c>
      <c r="B63" s="16" t="s">
        <v>142</v>
      </c>
      <c r="C63" s="15">
        <v>0</v>
      </c>
      <c r="D63" s="15">
        <v>0</v>
      </c>
      <c r="E63" s="15" t="s">
        <v>107</v>
      </c>
      <c r="F63" s="15" t="s">
        <v>83</v>
      </c>
      <c r="G63" s="20">
        <v>958.7</v>
      </c>
      <c r="H63" s="20">
        <v>58.54</v>
      </c>
      <c r="I63" s="20">
        <v>58.54</v>
      </c>
      <c r="J63" s="19">
        <v>0</v>
      </c>
      <c r="K63" s="16"/>
    </row>
    <row r="64" spans="1:11" s="2" customFormat="1" ht="24.75" hidden="1" customHeight="1" x14ac:dyDescent="0.25">
      <c r="A64" s="34">
        <v>16</v>
      </c>
      <c r="B64" s="13" t="s">
        <v>197</v>
      </c>
      <c r="C64" s="15">
        <v>0</v>
      </c>
      <c r="D64" s="15">
        <v>0</v>
      </c>
      <c r="E64" s="15" t="s">
        <v>107</v>
      </c>
      <c r="F64" s="15" t="s">
        <v>83</v>
      </c>
      <c r="G64" s="20">
        <v>253.6</v>
      </c>
      <c r="H64" s="20">
        <v>71.900000000000006</v>
      </c>
      <c r="I64" s="20">
        <v>71.900000000000006</v>
      </c>
      <c r="J64" s="19">
        <v>0</v>
      </c>
      <c r="K64" s="16"/>
    </row>
    <row r="65" spans="1:11" s="2" customFormat="1" ht="24.75" hidden="1" customHeight="1" x14ac:dyDescent="0.25">
      <c r="A65" s="34">
        <v>17</v>
      </c>
      <c r="B65" s="13" t="s">
        <v>198</v>
      </c>
      <c r="C65" s="15">
        <v>0</v>
      </c>
      <c r="D65" s="15">
        <v>0</v>
      </c>
      <c r="E65" s="15" t="s">
        <v>107</v>
      </c>
      <c r="F65" s="15" t="s">
        <v>83</v>
      </c>
      <c r="G65" s="20">
        <v>542.6</v>
      </c>
      <c r="H65" s="20">
        <v>57</v>
      </c>
      <c r="I65" s="20">
        <v>57</v>
      </c>
      <c r="J65" s="19">
        <v>0</v>
      </c>
      <c r="K65" s="16"/>
    </row>
    <row r="66" spans="1:11" s="2" customFormat="1" ht="15.75" hidden="1" x14ac:dyDescent="0.25">
      <c r="A66" s="34">
        <v>18</v>
      </c>
      <c r="B66" s="13" t="s">
        <v>199</v>
      </c>
      <c r="C66" s="15">
        <v>0</v>
      </c>
      <c r="D66" s="15">
        <v>0</v>
      </c>
      <c r="E66" s="15" t="s">
        <v>107</v>
      </c>
      <c r="F66" s="15" t="s">
        <v>83</v>
      </c>
      <c r="G66" s="20">
        <v>466.3</v>
      </c>
      <c r="H66" s="20">
        <v>43.04</v>
      </c>
      <c r="I66" s="20">
        <v>43.04</v>
      </c>
      <c r="J66" s="19">
        <v>0</v>
      </c>
      <c r="K66" s="16"/>
    </row>
    <row r="67" spans="1:11" s="2" customFormat="1" ht="15.75" hidden="1" x14ac:dyDescent="0.25">
      <c r="A67" s="34">
        <v>19</v>
      </c>
      <c r="B67" s="13" t="s">
        <v>200</v>
      </c>
      <c r="C67" s="15">
        <v>0</v>
      </c>
      <c r="D67" s="15">
        <v>0</v>
      </c>
      <c r="E67" s="15" t="s">
        <v>107</v>
      </c>
      <c r="F67" s="15" t="s">
        <v>83</v>
      </c>
      <c r="G67" s="20">
        <v>553.4</v>
      </c>
      <c r="H67" s="20">
        <v>150</v>
      </c>
      <c r="I67" s="20">
        <v>150</v>
      </c>
      <c r="J67" s="19">
        <v>0</v>
      </c>
      <c r="K67" s="16"/>
    </row>
    <row r="68" spans="1:11" s="2" customFormat="1" ht="15.75" hidden="1" x14ac:dyDescent="0.25">
      <c r="A68" s="34">
        <v>20</v>
      </c>
      <c r="B68" s="13" t="s">
        <v>201</v>
      </c>
      <c r="C68" s="15">
        <v>0</v>
      </c>
      <c r="D68" s="15">
        <v>0</v>
      </c>
      <c r="E68" s="15" t="s">
        <v>107</v>
      </c>
      <c r="F68" s="15" t="s">
        <v>83</v>
      </c>
      <c r="G68" s="20">
        <v>206.7</v>
      </c>
      <c r="H68" s="20">
        <v>67.7</v>
      </c>
      <c r="I68" s="20">
        <v>67.7</v>
      </c>
      <c r="J68" s="19">
        <v>0</v>
      </c>
      <c r="K68" s="16"/>
    </row>
    <row r="69" spans="1:11" s="2" customFormat="1" ht="15.75" hidden="1" x14ac:dyDescent="0.25">
      <c r="A69" s="34">
        <v>21</v>
      </c>
      <c r="B69" s="13" t="s">
        <v>202</v>
      </c>
      <c r="C69" s="15">
        <v>0</v>
      </c>
      <c r="D69" s="15">
        <v>0</v>
      </c>
      <c r="E69" s="15" t="s">
        <v>107</v>
      </c>
      <c r="F69" s="15" t="s">
        <v>83</v>
      </c>
      <c r="G69" s="20">
        <v>269.8</v>
      </c>
      <c r="H69" s="20">
        <v>55.3</v>
      </c>
      <c r="I69" s="20">
        <v>55.3</v>
      </c>
      <c r="J69" s="19">
        <v>0</v>
      </c>
      <c r="K69" s="16"/>
    </row>
    <row r="70" spans="1:11" s="2" customFormat="1" ht="15.75" hidden="1" x14ac:dyDescent="0.25">
      <c r="A70" s="34">
        <v>22</v>
      </c>
      <c r="B70" s="13" t="s">
        <v>203</v>
      </c>
      <c r="C70" s="15">
        <v>0</v>
      </c>
      <c r="D70" s="15">
        <v>0</v>
      </c>
      <c r="E70" s="15" t="s">
        <v>107</v>
      </c>
      <c r="F70" s="15" t="s">
        <v>83</v>
      </c>
      <c r="G70" s="20">
        <v>300</v>
      </c>
      <c r="H70" s="20">
        <v>80</v>
      </c>
      <c r="I70" s="20">
        <v>80</v>
      </c>
      <c r="J70" s="19">
        <v>0</v>
      </c>
      <c r="K70" s="16"/>
    </row>
    <row r="71" spans="1:11" s="2" customFormat="1" ht="15.75" hidden="1" x14ac:dyDescent="0.25">
      <c r="A71" s="34">
        <v>23</v>
      </c>
      <c r="B71" s="13" t="s">
        <v>204</v>
      </c>
      <c r="C71" s="15">
        <v>0</v>
      </c>
      <c r="D71" s="15">
        <v>0</v>
      </c>
      <c r="E71" s="15" t="s">
        <v>107</v>
      </c>
      <c r="F71" s="15" t="s">
        <v>83</v>
      </c>
      <c r="G71" s="20">
        <v>80.400000000000006</v>
      </c>
      <c r="H71" s="20">
        <v>50</v>
      </c>
      <c r="I71" s="20">
        <v>50</v>
      </c>
      <c r="J71" s="19">
        <v>0</v>
      </c>
      <c r="K71" s="16"/>
    </row>
    <row r="72" spans="1:11" s="2" customFormat="1" ht="15.75" hidden="1" x14ac:dyDescent="0.25">
      <c r="A72" s="34">
        <v>24</v>
      </c>
      <c r="B72" s="13" t="s">
        <v>205</v>
      </c>
      <c r="C72" s="15">
        <v>0</v>
      </c>
      <c r="D72" s="15">
        <v>0</v>
      </c>
      <c r="E72" s="15" t="s">
        <v>107</v>
      </c>
      <c r="F72" s="15" t="s">
        <v>83</v>
      </c>
      <c r="G72" s="20">
        <v>400</v>
      </c>
      <c r="H72" s="20">
        <v>90</v>
      </c>
      <c r="I72" s="20">
        <v>90</v>
      </c>
      <c r="J72" s="19">
        <v>0</v>
      </c>
      <c r="K72" s="16"/>
    </row>
    <row r="73" spans="1:11" s="98" customFormat="1" ht="37.5" x14ac:dyDescent="0.25">
      <c r="A73" s="94">
        <v>6</v>
      </c>
      <c r="B73" s="95" t="s">
        <v>181</v>
      </c>
      <c r="C73" s="15" t="s">
        <v>182</v>
      </c>
      <c r="D73" s="15" t="s">
        <v>31</v>
      </c>
      <c r="G73" s="20">
        <v>1245.9000000000001</v>
      </c>
      <c r="H73" s="20">
        <v>230</v>
      </c>
      <c r="I73" s="20">
        <v>230</v>
      </c>
      <c r="J73" s="120" t="s">
        <v>169</v>
      </c>
      <c r="K73" s="16"/>
    </row>
  </sheetData>
  <mergeCells count="20">
    <mergeCell ref="A1:K1"/>
    <mergeCell ref="A2:K2"/>
    <mergeCell ref="A3:K3"/>
    <mergeCell ref="A6:A8"/>
    <mergeCell ref="B6:B8"/>
    <mergeCell ref="C6:C8"/>
    <mergeCell ref="D6:D8"/>
    <mergeCell ref="E6:E8"/>
    <mergeCell ref="F6:F8"/>
    <mergeCell ref="G6:I6"/>
    <mergeCell ref="K6:K8"/>
    <mergeCell ref="G7:G8"/>
    <mergeCell ref="H7:H8"/>
    <mergeCell ref="I7:I8"/>
    <mergeCell ref="A4:K4"/>
    <mergeCell ref="J11:J15"/>
    <mergeCell ref="J18:J19"/>
    <mergeCell ref="J21:J25"/>
    <mergeCell ref="J46:J50"/>
    <mergeCell ref="J6:J8"/>
  </mergeCells>
  <pageMargins left="0.51181102362204722" right="0.31496062992125984" top="0.51181102362204722" bottom="0.51181102362204722" header="0.31496062992125984" footer="0.31496062992125984"/>
  <pageSetup paperSize="9" scale="58" fitToHeight="0" orientation="landscape" r:id="rId1"/>
  <headerFooter differentFirst="1" scaleWithDoc="0" alignWithMargins="0">
    <oddHeader>&amp;C&amp;P</oddHeader>
  </headerFooter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4"/>
  <sheetViews>
    <sheetView tabSelected="1" zoomScale="70" zoomScaleNormal="70" workbookViewId="0">
      <selection activeCell="D27" sqref="D27"/>
    </sheetView>
  </sheetViews>
  <sheetFormatPr defaultColWidth="8.7109375" defaultRowHeight="15" x14ac:dyDescent="0.25"/>
  <cols>
    <col min="1" max="1" width="6.140625" style="117" customWidth="1"/>
    <col min="2" max="2" width="34" style="80" customWidth="1"/>
    <col min="3" max="3" width="17.7109375" style="80" customWidth="1"/>
    <col min="4" max="4" width="23.7109375" style="80" customWidth="1"/>
    <col min="5" max="5" width="18.42578125" style="118" hidden="1" customWidth="1"/>
    <col min="6" max="6" width="13.42578125" style="118" hidden="1" customWidth="1"/>
    <col min="7" max="7" width="14" style="80" hidden="1" customWidth="1"/>
    <col min="8" max="10" width="12" style="80" hidden="1" customWidth="1"/>
    <col min="11" max="11" width="14" style="80" customWidth="1"/>
    <col min="12" max="12" width="12.5703125" style="80" customWidth="1"/>
    <col min="13" max="13" width="12.85546875" style="80" customWidth="1"/>
    <col min="14" max="14" width="18.42578125" style="80" customWidth="1"/>
    <col min="15" max="15" width="18.5703125" style="80" customWidth="1"/>
    <col min="16" max="253" width="8.7109375" style="80"/>
    <col min="254" max="254" width="6.140625" style="80" customWidth="1"/>
    <col min="255" max="255" width="34" style="80" customWidth="1"/>
    <col min="256" max="256" width="17.7109375" style="80" customWidth="1"/>
    <col min="257" max="257" width="23.7109375" style="80" customWidth="1"/>
    <col min="258" max="258" width="18.42578125" style="80" customWidth="1"/>
    <col min="259" max="259" width="13.42578125" style="80" customWidth="1"/>
    <col min="260" max="263" width="0" style="80" hidden="1" customWidth="1"/>
    <col min="264" max="264" width="14" style="80" customWidth="1"/>
    <col min="265" max="265" width="12.5703125" style="80" customWidth="1"/>
    <col min="266" max="266" width="12.85546875" style="80" customWidth="1"/>
    <col min="267" max="267" width="18.42578125" style="80" customWidth="1"/>
    <col min="268" max="268" width="15.85546875" style="80" customWidth="1"/>
    <col min="269" max="269" width="23.42578125" style="80" customWidth="1"/>
    <col min="270" max="270" width="20.28515625" style="80" customWidth="1"/>
    <col min="271" max="271" width="18.5703125" style="80" customWidth="1"/>
    <col min="272" max="509" width="8.7109375" style="80"/>
    <col min="510" max="510" width="6.140625" style="80" customWidth="1"/>
    <col min="511" max="511" width="34" style="80" customWidth="1"/>
    <col min="512" max="512" width="17.7109375" style="80" customWidth="1"/>
    <col min="513" max="513" width="23.7109375" style="80" customWidth="1"/>
    <col min="514" max="514" width="18.42578125" style="80" customWidth="1"/>
    <col min="515" max="515" width="13.42578125" style="80" customWidth="1"/>
    <col min="516" max="519" width="0" style="80" hidden="1" customWidth="1"/>
    <col min="520" max="520" width="14" style="80" customWidth="1"/>
    <col min="521" max="521" width="12.5703125" style="80" customWidth="1"/>
    <col min="522" max="522" width="12.85546875" style="80" customWidth="1"/>
    <col min="523" max="523" width="18.42578125" style="80" customWidth="1"/>
    <col min="524" max="524" width="15.85546875" style="80" customWidth="1"/>
    <col min="525" max="525" width="23.42578125" style="80" customWidth="1"/>
    <col min="526" max="526" width="20.28515625" style="80" customWidth="1"/>
    <col min="527" max="527" width="18.5703125" style="80" customWidth="1"/>
    <col min="528" max="765" width="8.7109375" style="80"/>
    <col min="766" max="766" width="6.140625" style="80" customWidth="1"/>
    <col min="767" max="767" width="34" style="80" customWidth="1"/>
    <col min="768" max="768" width="17.7109375" style="80" customWidth="1"/>
    <col min="769" max="769" width="23.7109375" style="80" customWidth="1"/>
    <col min="770" max="770" width="18.42578125" style="80" customWidth="1"/>
    <col min="771" max="771" width="13.42578125" style="80" customWidth="1"/>
    <col min="772" max="775" width="0" style="80" hidden="1" customWidth="1"/>
    <col min="776" max="776" width="14" style="80" customWidth="1"/>
    <col min="777" max="777" width="12.5703125" style="80" customWidth="1"/>
    <col min="778" max="778" width="12.85546875" style="80" customWidth="1"/>
    <col min="779" max="779" width="18.42578125" style="80" customWidth="1"/>
    <col min="780" max="780" width="15.85546875" style="80" customWidth="1"/>
    <col min="781" max="781" width="23.42578125" style="80" customWidth="1"/>
    <col min="782" max="782" width="20.28515625" style="80" customWidth="1"/>
    <col min="783" max="783" width="18.5703125" style="80" customWidth="1"/>
    <col min="784" max="1021" width="8.7109375" style="80"/>
    <col min="1022" max="1022" width="6.140625" style="80" customWidth="1"/>
    <col min="1023" max="1023" width="34" style="80" customWidth="1"/>
    <col min="1024" max="1024" width="17.7109375" style="80" customWidth="1"/>
    <col min="1025" max="1025" width="23.7109375" style="80" customWidth="1"/>
    <col min="1026" max="1026" width="18.42578125" style="80" customWidth="1"/>
    <col min="1027" max="1027" width="13.42578125" style="80" customWidth="1"/>
    <col min="1028" max="1031" width="0" style="80" hidden="1" customWidth="1"/>
    <col min="1032" max="1032" width="14" style="80" customWidth="1"/>
    <col min="1033" max="1033" width="12.5703125" style="80" customWidth="1"/>
    <col min="1034" max="1034" width="12.85546875" style="80" customWidth="1"/>
    <col min="1035" max="1035" width="18.42578125" style="80" customWidth="1"/>
    <col min="1036" max="1036" width="15.85546875" style="80" customWidth="1"/>
    <col min="1037" max="1037" width="23.42578125" style="80" customWidth="1"/>
    <col min="1038" max="1038" width="20.28515625" style="80" customWidth="1"/>
    <col min="1039" max="1039" width="18.5703125" style="80" customWidth="1"/>
    <col min="1040" max="1277" width="8.7109375" style="80"/>
    <col min="1278" max="1278" width="6.140625" style="80" customWidth="1"/>
    <col min="1279" max="1279" width="34" style="80" customWidth="1"/>
    <col min="1280" max="1280" width="17.7109375" style="80" customWidth="1"/>
    <col min="1281" max="1281" width="23.7109375" style="80" customWidth="1"/>
    <col min="1282" max="1282" width="18.42578125" style="80" customWidth="1"/>
    <col min="1283" max="1283" width="13.42578125" style="80" customWidth="1"/>
    <col min="1284" max="1287" width="0" style="80" hidden="1" customWidth="1"/>
    <col min="1288" max="1288" width="14" style="80" customWidth="1"/>
    <col min="1289" max="1289" width="12.5703125" style="80" customWidth="1"/>
    <col min="1290" max="1290" width="12.85546875" style="80" customWidth="1"/>
    <col min="1291" max="1291" width="18.42578125" style="80" customWidth="1"/>
    <col min="1292" max="1292" width="15.85546875" style="80" customWidth="1"/>
    <col min="1293" max="1293" width="23.42578125" style="80" customWidth="1"/>
    <col min="1294" max="1294" width="20.28515625" style="80" customWidth="1"/>
    <col min="1295" max="1295" width="18.5703125" style="80" customWidth="1"/>
    <col min="1296" max="1533" width="8.7109375" style="80"/>
    <col min="1534" max="1534" width="6.140625" style="80" customWidth="1"/>
    <col min="1535" max="1535" width="34" style="80" customWidth="1"/>
    <col min="1536" max="1536" width="17.7109375" style="80" customWidth="1"/>
    <col min="1537" max="1537" width="23.7109375" style="80" customWidth="1"/>
    <col min="1538" max="1538" width="18.42578125" style="80" customWidth="1"/>
    <col min="1539" max="1539" width="13.42578125" style="80" customWidth="1"/>
    <col min="1540" max="1543" width="0" style="80" hidden="1" customWidth="1"/>
    <col min="1544" max="1544" width="14" style="80" customWidth="1"/>
    <col min="1545" max="1545" width="12.5703125" style="80" customWidth="1"/>
    <col min="1546" max="1546" width="12.85546875" style="80" customWidth="1"/>
    <col min="1547" max="1547" width="18.42578125" style="80" customWidth="1"/>
    <col min="1548" max="1548" width="15.85546875" style="80" customWidth="1"/>
    <col min="1549" max="1549" width="23.42578125" style="80" customWidth="1"/>
    <col min="1550" max="1550" width="20.28515625" style="80" customWidth="1"/>
    <col min="1551" max="1551" width="18.5703125" style="80" customWidth="1"/>
    <col min="1552" max="1789" width="8.7109375" style="80"/>
    <col min="1790" max="1790" width="6.140625" style="80" customWidth="1"/>
    <col min="1791" max="1791" width="34" style="80" customWidth="1"/>
    <col min="1792" max="1792" width="17.7109375" style="80" customWidth="1"/>
    <col min="1793" max="1793" width="23.7109375" style="80" customWidth="1"/>
    <col min="1794" max="1794" width="18.42578125" style="80" customWidth="1"/>
    <col min="1795" max="1795" width="13.42578125" style="80" customWidth="1"/>
    <col min="1796" max="1799" width="0" style="80" hidden="1" customWidth="1"/>
    <col min="1800" max="1800" width="14" style="80" customWidth="1"/>
    <col min="1801" max="1801" width="12.5703125" style="80" customWidth="1"/>
    <col min="1802" max="1802" width="12.85546875" style="80" customWidth="1"/>
    <col min="1803" max="1803" width="18.42578125" style="80" customWidth="1"/>
    <col min="1804" max="1804" width="15.85546875" style="80" customWidth="1"/>
    <col min="1805" max="1805" width="23.42578125" style="80" customWidth="1"/>
    <col min="1806" max="1806" width="20.28515625" style="80" customWidth="1"/>
    <col min="1807" max="1807" width="18.5703125" style="80" customWidth="1"/>
    <col min="1808" max="2045" width="8.7109375" style="80"/>
    <col min="2046" max="2046" width="6.140625" style="80" customWidth="1"/>
    <col min="2047" max="2047" width="34" style="80" customWidth="1"/>
    <col min="2048" max="2048" width="17.7109375" style="80" customWidth="1"/>
    <col min="2049" max="2049" width="23.7109375" style="80" customWidth="1"/>
    <col min="2050" max="2050" width="18.42578125" style="80" customWidth="1"/>
    <col min="2051" max="2051" width="13.42578125" style="80" customWidth="1"/>
    <col min="2052" max="2055" width="0" style="80" hidden="1" customWidth="1"/>
    <col min="2056" max="2056" width="14" style="80" customWidth="1"/>
    <col min="2057" max="2057" width="12.5703125" style="80" customWidth="1"/>
    <col min="2058" max="2058" width="12.85546875" style="80" customWidth="1"/>
    <col min="2059" max="2059" width="18.42578125" style="80" customWidth="1"/>
    <col min="2060" max="2060" width="15.85546875" style="80" customWidth="1"/>
    <col min="2061" max="2061" width="23.42578125" style="80" customWidth="1"/>
    <col min="2062" max="2062" width="20.28515625" style="80" customWidth="1"/>
    <col min="2063" max="2063" width="18.5703125" style="80" customWidth="1"/>
    <col min="2064" max="2301" width="8.7109375" style="80"/>
    <col min="2302" max="2302" width="6.140625" style="80" customWidth="1"/>
    <col min="2303" max="2303" width="34" style="80" customWidth="1"/>
    <col min="2304" max="2304" width="17.7109375" style="80" customWidth="1"/>
    <col min="2305" max="2305" width="23.7109375" style="80" customWidth="1"/>
    <col min="2306" max="2306" width="18.42578125" style="80" customWidth="1"/>
    <col min="2307" max="2307" width="13.42578125" style="80" customWidth="1"/>
    <col min="2308" max="2311" width="0" style="80" hidden="1" customWidth="1"/>
    <col min="2312" max="2312" width="14" style="80" customWidth="1"/>
    <col min="2313" max="2313" width="12.5703125" style="80" customWidth="1"/>
    <col min="2314" max="2314" width="12.85546875" style="80" customWidth="1"/>
    <col min="2315" max="2315" width="18.42578125" style="80" customWidth="1"/>
    <col min="2316" max="2316" width="15.85546875" style="80" customWidth="1"/>
    <col min="2317" max="2317" width="23.42578125" style="80" customWidth="1"/>
    <col min="2318" max="2318" width="20.28515625" style="80" customWidth="1"/>
    <col min="2319" max="2319" width="18.5703125" style="80" customWidth="1"/>
    <col min="2320" max="2557" width="8.7109375" style="80"/>
    <col min="2558" max="2558" width="6.140625" style="80" customWidth="1"/>
    <col min="2559" max="2559" width="34" style="80" customWidth="1"/>
    <col min="2560" max="2560" width="17.7109375" style="80" customWidth="1"/>
    <col min="2561" max="2561" width="23.7109375" style="80" customWidth="1"/>
    <col min="2562" max="2562" width="18.42578125" style="80" customWidth="1"/>
    <col min="2563" max="2563" width="13.42578125" style="80" customWidth="1"/>
    <col min="2564" max="2567" width="0" style="80" hidden="1" customWidth="1"/>
    <col min="2568" max="2568" width="14" style="80" customWidth="1"/>
    <col min="2569" max="2569" width="12.5703125" style="80" customWidth="1"/>
    <col min="2570" max="2570" width="12.85546875" style="80" customWidth="1"/>
    <col min="2571" max="2571" width="18.42578125" style="80" customWidth="1"/>
    <col min="2572" max="2572" width="15.85546875" style="80" customWidth="1"/>
    <col min="2573" max="2573" width="23.42578125" style="80" customWidth="1"/>
    <col min="2574" max="2574" width="20.28515625" style="80" customWidth="1"/>
    <col min="2575" max="2575" width="18.5703125" style="80" customWidth="1"/>
    <col min="2576" max="2813" width="8.7109375" style="80"/>
    <col min="2814" max="2814" width="6.140625" style="80" customWidth="1"/>
    <col min="2815" max="2815" width="34" style="80" customWidth="1"/>
    <col min="2816" max="2816" width="17.7109375" style="80" customWidth="1"/>
    <col min="2817" max="2817" width="23.7109375" style="80" customWidth="1"/>
    <col min="2818" max="2818" width="18.42578125" style="80" customWidth="1"/>
    <col min="2819" max="2819" width="13.42578125" style="80" customWidth="1"/>
    <col min="2820" max="2823" width="0" style="80" hidden="1" customWidth="1"/>
    <col min="2824" max="2824" width="14" style="80" customWidth="1"/>
    <col min="2825" max="2825" width="12.5703125" style="80" customWidth="1"/>
    <col min="2826" max="2826" width="12.85546875" style="80" customWidth="1"/>
    <col min="2827" max="2827" width="18.42578125" style="80" customWidth="1"/>
    <col min="2828" max="2828" width="15.85546875" style="80" customWidth="1"/>
    <col min="2829" max="2829" width="23.42578125" style="80" customWidth="1"/>
    <col min="2830" max="2830" width="20.28515625" style="80" customWidth="1"/>
    <col min="2831" max="2831" width="18.5703125" style="80" customWidth="1"/>
    <col min="2832" max="3069" width="8.7109375" style="80"/>
    <col min="3070" max="3070" width="6.140625" style="80" customWidth="1"/>
    <col min="3071" max="3071" width="34" style="80" customWidth="1"/>
    <col min="3072" max="3072" width="17.7109375" style="80" customWidth="1"/>
    <col min="3073" max="3073" width="23.7109375" style="80" customWidth="1"/>
    <col min="3074" max="3074" width="18.42578125" style="80" customWidth="1"/>
    <col min="3075" max="3075" width="13.42578125" style="80" customWidth="1"/>
    <col min="3076" max="3079" width="0" style="80" hidden="1" customWidth="1"/>
    <col min="3080" max="3080" width="14" style="80" customWidth="1"/>
    <col min="3081" max="3081" width="12.5703125" style="80" customWidth="1"/>
    <col min="3082" max="3082" width="12.85546875" style="80" customWidth="1"/>
    <col min="3083" max="3083" width="18.42578125" style="80" customWidth="1"/>
    <col min="3084" max="3084" width="15.85546875" style="80" customWidth="1"/>
    <col min="3085" max="3085" width="23.42578125" style="80" customWidth="1"/>
    <col min="3086" max="3086" width="20.28515625" style="80" customWidth="1"/>
    <col min="3087" max="3087" width="18.5703125" style="80" customWidth="1"/>
    <col min="3088" max="3325" width="8.7109375" style="80"/>
    <col min="3326" max="3326" width="6.140625" style="80" customWidth="1"/>
    <col min="3327" max="3327" width="34" style="80" customWidth="1"/>
    <col min="3328" max="3328" width="17.7109375" style="80" customWidth="1"/>
    <col min="3329" max="3329" width="23.7109375" style="80" customWidth="1"/>
    <col min="3330" max="3330" width="18.42578125" style="80" customWidth="1"/>
    <col min="3331" max="3331" width="13.42578125" style="80" customWidth="1"/>
    <col min="3332" max="3335" width="0" style="80" hidden="1" customWidth="1"/>
    <col min="3336" max="3336" width="14" style="80" customWidth="1"/>
    <col min="3337" max="3337" width="12.5703125" style="80" customWidth="1"/>
    <col min="3338" max="3338" width="12.85546875" style="80" customWidth="1"/>
    <col min="3339" max="3339" width="18.42578125" style="80" customWidth="1"/>
    <col min="3340" max="3340" width="15.85546875" style="80" customWidth="1"/>
    <col min="3341" max="3341" width="23.42578125" style="80" customWidth="1"/>
    <col min="3342" max="3342" width="20.28515625" style="80" customWidth="1"/>
    <col min="3343" max="3343" width="18.5703125" style="80" customWidth="1"/>
    <col min="3344" max="3581" width="8.7109375" style="80"/>
    <col min="3582" max="3582" width="6.140625" style="80" customWidth="1"/>
    <col min="3583" max="3583" width="34" style="80" customWidth="1"/>
    <col min="3584" max="3584" width="17.7109375" style="80" customWidth="1"/>
    <col min="3585" max="3585" width="23.7109375" style="80" customWidth="1"/>
    <col min="3586" max="3586" width="18.42578125" style="80" customWidth="1"/>
    <col min="3587" max="3587" width="13.42578125" style="80" customWidth="1"/>
    <col min="3588" max="3591" width="0" style="80" hidden="1" customWidth="1"/>
    <col min="3592" max="3592" width="14" style="80" customWidth="1"/>
    <col min="3593" max="3593" width="12.5703125" style="80" customWidth="1"/>
    <col min="3594" max="3594" width="12.85546875" style="80" customWidth="1"/>
    <col min="3595" max="3595" width="18.42578125" style="80" customWidth="1"/>
    <col min="3596" max="3596" width="15.85546875" style="80" customWidth="1"/>
    <col min="3597" max="3597" width="23.42578125" style="80" customWidth="1"/>
    <col min="3598" max="3598" width="20.28515625" style="80" customWidth="1"/>
    <col min="3599" max="3599" width="18.5703125" style="80" customWidth="1"/>
    <col min="3600" max="3837" width="8.7109375" style="80"/>
    <col min="3838" max="3838" width="6.140625" style="80" customWidth="1"/>
    <col min="3839" max="3839" width="34" style="80" customWidth="1"/>
    <col min="3840" max="3840" width="17.7109375" style="80" customWidth="1"/>
    <col min="3841" max="3841" width="23.7109375" style="80" customWidth="1"/>
    <col min="3842" max="3842" width="18.42578125" style="80" customWidth="1"/>
    <col min="3843" max="3843" width="13.42578125" style="80" customWidth="1"/>
    <col min="3844" max="3847" width="0" style="80" hidden="1" customWidth="1"/>
    <col min="3848" max="3848" width="14" style="80" customWidth="1"/>
    <col min="3849" max="3849" width="12.5703125" style="80" customWidth="1"/>
    <col min="3850" max="3850" width="12.85546875" style="80" customWidth="1"/>
    <col min="3851" max="3851" width="18.42578125" style="80" customWidth="1"/>
    <col min="3852" max="3852" width="15.85546875" style="80" customWidth="1"/>
    <col min="3853" max="3853" width="23.42578125" style="80" customWidth="1"/>
    <col min="3854" max="3854" width="20.28515625" style="80" customWidth="1"/>
    <col min="3855" max="3855" width="18.5703125" style="80" customWidth="1"/>
    <col min="3856" max="4093" width="8.7109375" style="80"/>
    <col min="4094" max="4094" width="6.140625" style="80" customWidth="1"/>
    <col min="4095" max="4095" width="34" style="80" customWidth="1"/>
    <col min="4096" max="4096" width="17.7109375" style="80" customWidth="1"/>
    <col min="4097" max="4097" width="23.7109375" style="80" customWidth="1"/>
    <col min="4098" max="4098" width="18.42578125" style="80" customWidth="1"/>
    <col min="4099" max="4099" width="13.42578125" style="80" customWidth="1"/>
    <col min="4100" max="4103" width="0" style="80" hidden="1" customWidth="1"/>
    <col min="4104" max="4104" width="14" style="80" customWidth="1"/>
    <col min="4105" max="4105" width="12.5703125" style="80" customWidth="1"/>
    <col min="4106" max="4106" width="12.85546875" style="80" customWidth="1"/>
    <col min="4107" max="4107" width="18.42578125" style="80" customWidth="1"/>
    <col min="4108" max="4108" width="15.85546875" style="80" customWidth="1"/>
    <col min="4109" max="4109" width="23.42578125" style="80" customWidth="1"/>
    <col min="4110" max="4110" width="20.28515625" style="80" customWidth="1"/>
    <col min="4111" max="4111" width="18.5703125" style="80" customWidth="1"/>
    <col min="4112" max="4349" width="8.7109375" style="80"/>
    <col min="4350" max="4350" width="6.140625" style="80" customWidth="1"/>
    <col min="4351" max="4351" width="34" style="80" customWidth="1"/>
    <col min="4352" max="4352" width="17.7109375" style="80" customWidth="1"/>
    <col min="4353" max="4353" width="23.7109375" style="80" customWidth="1"/>
    <col min="4354" max="4354" width="18.42578125" style="80" customWidth="1"/>
    <col min="4355" max="4355" width="13.42578125" style="80" customWidth="1"/>
    <col min="4356" max="4359" width="0" style="80" hidden="1" customWidth="1"/>
    <col min="4360" max="4360" width="14" style="80" customWidth="1"/>
    <col min="4361" max="4361" width="12.5703125" style="80" customWidth="1"/>
    <col min="4362" max="4362" width="12.85546875" style="80" customWidth="1"/>
    <col min="4363" max="4363" width="18.42578125" style="80" customWidth="1"/>
    <col min="4364" max="4364" width="15.85546875" style="80" customWidth="1"/>
    <col min="4365" max="4365" width="23.42578125" style="80" customWidth="1"/>
    <col min="4366" max="4366" width="20.28515625" style="80" customWidth="1"/>
    <col min="4367" max="4367" width="18.5703125" style="80" customWidth="1"/>
    <col min="4368" max="4605" width="8.7109375" style="80"/>
    <col min="4606" max="4606" width="6.140625" style="80" customWidth="1"/>
    <col min="4607" max="4607" width="34" style="80" customWidth="1"/>
    <col min="4608" max="4608" width="17.7109375" style="80" customWidth="1"/>
    <col min="4609" max="4609" width="23.7109375" style="80" customWidth="1"/>
    <col min="4610" max="4610" width="18.42578125" style="80" customWidth="1"/>
    <col min="4611" max="4611" width="13.42578125" style="80" customWidth="1"/>
    <col min="4612" max="4615" width="0" style="80" hidden="1" customWidth="1"/>
    <col min="4616" max="4616" width="14" style="80" customWidth="1"/>
    <col min="4617" max="4617" width="12.5703125" style="80" customWidth="1"/>
    <col min="4618" max="4618" width="12.85546875" style="80" customWidth="1"/>
    <col min="4619" max="4619" width="18.42578125" style="80" customWidth="1"/>
    <col min="4620" max="4620" width="15.85546875" style="80" customWidth="1"/>
    <col min="4621" max="4621" width="23.42578125" style="80" customWidth="1"/>
    <col min="4622" max="4622" width="20.28515625" style="80" customWidth="1"/>
    <col min="4623" max="4623" width="18.5703125" style="80" customWidth="1"/>
    <col min="4624" max="4861" width="8.7109375" style="80"/>
    <col min="4862" max="4862" width="6.140625" style="80" customWidth="1"/>
    <col min="4863" max="4863" width="34" style="80" customWidth="1"/>
    <col min="4864" max="4864" width="17.7109375" style="80" customWidth="1"/>
    <col min="4865" max="4865" width="23.7109375" style="80" customWidth="1"/>
    <col min="4866" max="4866" width="18.42578125" style="80" customWidth="1"/>
    <col min="4867" max="4867" width="13.42578125" style="80" customWidth="1"/>
    <col min="4868" max="4871" width="0" style="80" hidden="1" customWidth="1"/>
    <col min="4872" max="4872" width="14" style="80" customWidth="1"/>
    <col min="4873" max="4873" width="12.5703125" style="80" customWidth="1"/>
    <col min="4874" max="4874" width="12.85546875" style="80" customWidth="1"/>
    <col min="4875" max="4875" width="18.42578125" style="80" customWidth="1"/>
    <col min="4876" max="4876" width="15.85546875" style="80" customWidth="1"/>
    <col min="4877" max="4877" width="23.42578125" style="80" customWidth="1"/>
    <col min="4878" max="4878" width="20.28515625" style="80" customWidth="1"/>
    <col min="4879" max="4879" width="18.5703125" style="80" customWidth="1"/>
    <col min="4880" max="5117" width="8.7109375" style="80"/>
    <col min="5118" max="5118" width="6.140625" style="80" customWidth="1"/>
    <col min="5119" max="5119" width="34" style="80" customWidth="1"/>
    <col min="5120" max="5120" width="17.7109375" style="80" customWidth="1"/>
    <col min="5121" max="5121" width="23.7109375" style="80" customWidth="1"/>
    <col min="5122" max="5122" width="18.42578125" style="80" customWidth="1"/>
    <col min="5123" max="5123" width="13.42578125" style="80" customWidth="1"/>
    <col min="5124" max="5127" width="0" style="80" hidden="1" customWidth="1"/>
    <col min="5128" max="5128" width="14" style="80" customWidth="1"/>
    <col min="5129" max="5129" width="12.5703125" style="80" customWidth="1"/>
    <col min="5130" max="5130" width="12.85546875" style="80" customWidth="1"/>
    <col min="5131" max="5131" width="18.42578125" style="80" customWidth="1"/>
    <col min="5132" max="5132" width="15.85546875" style="80" customWidth="1"/>
    <col min="5133" max="5133" width="23.42578125" style="80" customWidth="1"/>
    <col min="5134" max="5134" width="20.28515625" style="80" customWidth="1"/>
    <col min="5135" max="5135" width="18.5703125" style="80" customWidth="1"/>
    <col min="5136" max="5373" width="8.7109375" style="80"/>
    <col min="5374" max="5374" width="6.140625" style="80" customWidth="1"/>
    <col min="5375" max="5375" width="34" style="80" customWidth="1"/>
    <col min="5376" max="5376" width="17.7109375" style="80" customWidth="1"/>
    <col min="5377" max="5377" width="23.7109375" style="80" customWidth="1"/>
    <col min="5378" max="5378" width="18.42578125" style="80" customWidth="1"/>
    <col min="5379" max="5379" width="13.42578125" style="80" customWidth="1"/>
    <col min="5380" max="5383" width="0" style="80" hidden="1" customWidth="1"/>
    <col min="5384" max="5384" width="14" style="80" customWidth="1"/>
    <col min="5385" max="5385" width="12.5703125" style="80" customWidth="1"/>
    <col min="5386" max="5386" width="12.85546875" style="80" customWidth="1"/>
    <col min="5387" max="5387" width="18.42578125" style="80" customWidth="1"/>
    <col min="5388" max="5388" width="15.85546875" style="80" customWidth="1"/>
    <col min="5389" max="5389" width="23.42578125" style="80" customWidth="1"/>
    <col min="5390" max="5390" width="20.28515625" style="80" customWidth="1"/>
    <col min="5391" max="5391" width="18.5703125" style="80" customWidth="1"/>
    <col min="5392" max="5629" width="8.7109375" style="80"/>
    <col min="5630" max="5630" width="6.140625" style="80" customWidth="1"/>
    <col min="5631" max="5631" width="34" style="80" customWidth="1"/>
    <col min="5632" max="5632" width="17.7109375" style="80" customWidth="1"/>
    <col min="5633" max="5633" width="23.7109375" style="80" customWidth="1"/>
    <col min="5634" max="5634" width="18.42578125" style="80" customWidth="1"/>
    <col min="5635" max="5635" width="13.42578125" style="80" customWidth="1"/>
    <col min="5636" max="5639" width="0" style="80" hidden="1" customWidth="1"/>
    <col min="5640" max="5640" width="14" style="80" customWidth="1"/>
    <col min="5641" max="5641" width="12.5703125" style="80" customWidth="1"/>
    <col min="5642" max="5642" width="12.85546875" style="80" customWidth="1"/>
    <col min="5643" max="5643" width="18.42578125" style="80" customWidth="1"/>
    <col min="5644" max="5644" width="15.85546875" style="80" customWidth="1"/>
    <col min="5645" max="5645" width="23.42578125" style="80" customWidth="1"/>
    <col min="5646" max="5646" width="20.28515625" style="80" customWidth="1"/>
    <col min="5647" max="5647" width="18.5703125" style="80" customWidth="1"/>
    <col min="5648" max="5885" width="8.7109375" style="80"/>
    <col min="5886" max="5886" width="6.140625" style="80" customWidth="1"/>
    <col min="5887" max="5887" width="34" style="80" customWidth="1"/>
    <col min="5888" max="5888" width="17.7109375" style="80" customWidth="1"/>
    <col min="5889" max="5889" width="23.7109375" style="80" customWidth="1"/>
    <col min="5890" max="5890" width="18.42578125" style="80" customWidth="1"/>
    <col min="5891" max="5891" width="13.42578125" style="80" customWidth="1"/>
    <col min="5892" max="5895" width="0" style="80" hidden="1" customWidth="1"/>
    <col min="5896" max="5896" width="14" style="80" customWidth="1"/>
    <col min="5897" max="5897" width="12.5703125" style="80" customWidth="1"/>
    <col min="5898" max="5898" width="12.85546875" style="80" customWidth="1"/>
    <col min="5899" max="5899" width="18.42578125" style="80" customWidth="1"/>
    <col min="5900" max="5900" width="15.85546875" style="80" customWidth="1"/>
    <col min="5901" max="5901" width="23.42578125" style="80" customWidth="1"/>
    <col min="5902" max="5902" width="20.28515625" style="80" customWidth="1"/>
    <col min="5903" max="5903" width="18.5703125" style="80" customWidth="1"/>
    <col min="5904" max="6141" width="8.7109375" style="80"/>
    <col min="6142" max="6142" width="6.140625" style="80" customWidth="1"/>
    <col min="6143" max="6143" width="34" style="80" customWidth="1"/>
    <col min="6144" max="6144" width="17.7109375" style="80" customWidth="1"/>
    <col min="6145" max="6145" width="23.7109375" style="80" customWidth="1"/>
    <col min="6146" max="6146" width="18.42578125" style="80" customWidth="1"/>
    <col min="6147" max="6147" width="13.42578125" style="80" customWidth="1"/>
    <col min="6148" max="6151" width="0" style="80" hidden="1" customWidth="1"/>
    <col min="6152" max="6152" width="14" style="80" customWidth="1"/>
    <col min="6153" max="6153" width="12.5703125" style="80" customWidth="1"/>
    <col min="6154" max="6154" width="12.85546875" style="80" customWidth="1"/>
    <col min="6155" max="6155" width="18.42578125" style="80" customWidth="1"/>
    <col min="6156" max="6156" width="15.85546875" style="80" customWidth="1"/>
    <col min="6157" max="6157" width="23.42578125" style="80" customWidth="1"/>
    <col min="6158" max="6158" width="20.28515625" style="80" customWidth="1"/>
    <col min="6159" max="6159" width="18.5703125" style="80" customWidth="1"/>
    <col min="6160" max="6397" width="8.7109375" style="80"/>
    <col min="6398" max="6398" width="6.140625" style="80" customWidth="1"/>
    <col min="6399" max="6399" width="34" style="80" customWidth="1"/>
    <col min="6400" max="6400" width="17.7109375" style="80" customWidth="1"/>
    <col min="6401" max="6401" width="23.7109375" style="80" customWidth="1"/>
    <col min="6402" max="6402" width="18.42578125" style="80" customWidth="1"/>
    <col min="6403" max="6403" width="13.42578125" style="80" customWidth="1"/>
    <col min="6404" max="6407" width="0" style="80" hidden="1" customWidth="1"/>
    <col min="6408" max="6408" width="14" style="80" customWidth="1"/>
    <col min="6409" max="6409" width="12.5703125" style="80" customWidth="1"/>
    <col min="6410" max="6410" width="12.85546875" style="80" customWidth="1"/>
    <col min="6411" max="6411" width="18.42578125" style="80" customWidth="1"/>
    <col min="6412" max="6412" width="15.85546875" style="80" customWidth="1"/>
    <col min="6413" max="6413" width="23.42578125" style="80" customWidth="1"/>
    <col min="6414" max="6414" width="20.28515625" style="80" customWidth="1"/>
    <col min="6415" max="6415" width="18.5703125" style="80" customWidth="1"/>
    <col min="6416" max="6653" width="8.7109375" style="80"/>
    <col min="6654" max="6654" width="6.140625" style="80" customWidth="1"/>
    <col min="6655" max="6655" width="34" style="80" customWidth="1"/>
    <col min="6656" max="6656" width="17.7109375" style="80" customWidth="1"/>
    <col min="6657" max="6657" width="23.7109375" style="80" customWidth="1"/>
    <col min="6658" max="6658" width="18.42578125" style="80" customWidth="1"/>
    <col min="6659" max="6659" width="13.42578125" style="80" customWidth="1"/>
    <col min="6660" max="6663" width="0" style="80" hidden="1" customWidth="1"/>
    <col min="6664" max="6664" width="14" style="80" customWidth="1"/>
    <col min="6665" max="6665" width="12.5703125" style="80" customWidth="1"/>
    <col min="6666" max="6666" width="12.85546875" style="80" customWidth="1"/>
    <col min="6667" max="6667" width="18.42578125" style="80" customWidth="1"/>
    <col min="6668" max="6668" width="15.85546875" style="80" customWidth="1"/>
    <col min="6669" max="6669" width="23.42578125" style="80" customWidth="1"/>
    <col min="6670" max="6670" width="20.28515625" style="80" customWidth="1"/>
    <col min="6671" max="6671" width="18.5703125" style="80" customWidth="1"/>
    <col min="6672" max="6909" width="8.7109375" style="80"/>
    <col min="6910" max="6910" width="6.140625" style="80" customWidth="1"/>
    <col min="6911" max="6911" width="34" style="80" customWidth="1"/>
    <col min="6912" max="6912" width="17.7109375" style="80" customWidth="1"/>
    <col min="6913" max="6913" width="23.7109375" style="80" customWidth="1"/>
    <col min="6914" max="6914" width="18.42578125" style="80" customWidth="1"/>
    <col min="6915" max="6915" width="13.42578125" style="80" customWidth="1"/>
    <col min="6916" max="6919" width="0" style="80" hidden="1" customWidth="1"/>
    <col min="6920" max="6920" width="14" style="80" customWidth="1"/>
    <col min="6921" max="6921" width="12.5703125" style="80" customWidth="1"/>
    <col min="6922" max="6922" width="12.85546875" style="80" customWidth="1"/>
    <col min="6923" max="6923" width="18.42578125" style="80" customWidth="1"/>
    <col min="6924" max="6924" width="15.85546875" style="80" customWidth="1"/>
    <col min="6925" max="6925" width="23.42578125" style="80" customWidth="1"/>
    <col min="6926" max="6926" width="20.28515625" style="80" customWidth="1"/>
    <col min="6927" max="6927" width="18.5703125" style="80" customWidth="1"/>
    <col min="6928" max="7165" width="8.7109375" style="80"/>
    <col min="7166" max="7166" width="6.140625" style="80" customWidth="1"/>
    <col min="7167" max="7167" width="34" style="80" customWidth="1"/>
    <col min="7168" max="7168" width="17.7109375" style="80" customWidth="1"/>
    <col min="7169" max="7169" width="23.7109375" style="80" customWidth="1"/>
    <col min="7170" max="7170" width="18.42578125" style="80" customWidth="1"/>
    <col min="7171" max="7171" width="13.42578125" style="80" customWidth="1"/>
    <col min="7172" max="7175" width="0" style="80" hidden="1" customWidth="1"/>
    <col min="7176" max="7176" width="14" style="80" customWidth="1"/>
    <col min="7177" max="7177" width="12.5703125" style="80" customWidth="1"/>
    <col min="7178" max="7178" width="12.85546875" style="80" customWidth="1"/>
    <col min="7179" max="7179" width="18.42578125" style="80" customWidth="1"/>
    <col min="7180" max="7180" width="15.85546875" style="80" customWidth="1"/>
    <col min="7181" max="7181" width="23.42578125" style="80" customWidth="1"/>
    <col min="7182" max="7182" width="20.28515625" style="80" customWidth="1"/>
    <col min="7183" max="7183" width="18.5703125" style="80" customWidth="1"/>
    <col min="7184" max="7421" width="8.7109375" style="80"/>
    <col min="7422" max="7422" width="6.140625" style="80" customWidth="1"/>
    <col min="7423" max="7423" width="34" style="80" customWidth="1"/>
    <col min="7424" max="7424" width="17.7109375" style="80" customWidth="1"/>
    <col min="7425" max="7425" width="23.7109375" style="80" customWidth="1"/>
    <col min="7426" max="7426" width="18.42578125" style="80" customWidth="1"/>
    <col min="7427" max="7427" width="13.42578125" style="80" customWidth="1"/>
    <col min="7428" max="7431" width="0" style="80" hidden="1" customWidth="1"/>
    <col min="7432" max="7432" width="14" style="80" customWidth="1"/>
    <col min="7433" max="7433" width="12.5703125" style="80" customWidth="1"/>
    <col min="7434" max="7434" width="12.85546875" style="80" customWidth="1"/>
    <col min="7435" max="7435" width="18.42578125" style="80" customWidth="1"/>
    <col min="7436" max="7436" width="15.85546875" style="80" customWidth="1"/>
    <col min="7437" max="7437" width="23.42578125" style="80" customWidth="1"/>
    <col min="7438" max="7438" width="20.28515625" style="80" customWidth="1"/>
    <col min="7439" max="7439" width="18.5703125" style="80" customWidth="1"/>
    <col min="7440" max="7677" width="8.7109375" style="80"/>
    <col min="7678" max="7678" width="6.140625" style="80" customWidth="1"/>
    <col min="7679" max="7679" width="34" style="80" customWidth="1"/>
    <col min="7680" max="7680" width="17.7109375" style="80" customWidth="1"/>
    <col min="7681" max="7681" width="23.7109375" style="80" customWidth="1"/>
    <col min="7682" max="7682" width="18.42578125" style="80" customWidth="1"/>
    <col min="7683" max="7683" width="13.42578125" style="80" customWidth="1"/>
    <col min="7684" max="7687" width="0" style="80" hidden="1" customWidth="1"/>
    <col min="7688" max="7688" width="14" style="80" customWidth="1"/>
    <col min="7689" max="7689" width="12.5703125" style="80" customWidth="1"/>
    <col min="7690" max="7690" width="12.85546875" style="80" customWidth="1"/>
    <col min="7691" max="7691" width="18.42578125" style="80" customWidth="1"/>
    <col min="7692" max="7692" width="15.85546875" style="80" customWidth="1"/>
    <col min="7693" max="7693" width="23.42578125" style="80" customWidth="1"/>
    <col min="7694" max="7694" width="20.28515625" style="80" customWidth="1"/>
    <col min="7695" max="7695" width="18.5703125" style="80" customWidth="1"/>
    <col min="7696" max="7933" width="8.7109375" style="80"/>
    <col min="7934" max="7934" width="6.140625" style="80" customWidth="1"/>
    <col min="7935" max="7935" width="34" style="80" customWidth="1"/>
    <col min="7936" max="7936" width="17.7109375" style="80" customWidth="1"/>
    <col min="7937" max="7937" width="23.7109375" style="80" customWidth="1"/>
    <col min="7938" max="7938" width="18.42578125" style="80" customWidth="1"/>
    <col min="7939" max="7939" width="13.42578125" style="80" customWidth="1"/>
    <col min="7940" max="7943" width="0" style="80" hidden="1" customWidth="1"/>
    <col min="7944" max="7944" width="14" style="80" customWidth="1"/>
    <col min="7945" max="7945" width="12.5703125" style="80" customWidth="1"/>
    <col min="7946" max="7946" width="12.85546875" style="80" customWidth="1"/>
    <col min="7947" max="7947" width="18.42578125" style="80" customWidth="1"/>
    <col min="7948" max="7948" width="15.85546875" style="80" customWidth="1"/>
    <col min="7949" max="7949" width="23.42578125" style="80" customWidth="1"/>
    <col min="7950" max="7950" width="20.28515625" style="80" customWidth="1"/>
    <col min="7951" max="7951" width="18.5703125" style="80" customWidth="1"/>
    <col min="7952" max="8189" width="8.7109375" style="80"/>
    <col min="8190" max="8190" width="6.140625" style="80" customWidth="1"/>
    <col min="8191" max="8191" width="34" style="80" customWidth="1"/>
    <col min="8192" max="8192" width="17.7109375" style="80" customWidth="1"/>
    <col min="8193" max="8193" width="23.7109375" style="80" customWidth="1"/>
    <col min="8194" max="8194" width="18.42578125" style="80" customWidth="1"/>
    <col min="8195" max="8195" width="13.42578125" style="80" customWidth="1"/>
    <col min="8196" max="8199" width="0" style="80" hidden="1" customWidth="1"/>
    <col min="8200" max="8200" width="14" style="80" customWidth="1"/>
    <col min="8201" max="8201" width="12.5703125" style="80" customWidth="1"/>
    <col min="8202" max="8202" width="12.85546875" style="80" customWidth="1"/>
    <col min="8203" max="8203" width="18.42578125" style="80" customWidth="1"/>
    <col min="8204" max="8204" width="15.85546875" style="80" customWidth="1"/>
    <col min="8205" max="8205" width="23.42578125" style="80" customWidth="1"/>
    <col min="8206" max="8206" width="20.28515625" style="80" customWidth="1"/>
    <col min="8207" max="8207" width="18.5703125" style="80" customWidth="1"/>
    <col min="8208" max="8445" width="8.7109375" style="80"/>
    <col min="8446" max="8446" width="6.140625" style="80" customWidth="1"/>
    <col min="8447" max="8447" width="34" style="80" customWidth="1"/>
    <col min="8448" max="8448" width="17.7109375" style="80" customWidth="1"/>
    <col min="8449" max="8449" width="23.7109375" style="80" customWidth="1"/>
    <col min="8450" max="8450" width="18.42578125" style="80" customWidth="1"/>
    <col min="8451" max="8451" width="13.42578125" style="80" customWidth="1"/>
    <col min="8452" max="8455" width="0" style="80" hidden="1" customWidth="1"/>
    <col min="8456" max="8456" width="14" style="80" customWidth="1"/>
    <col min="8457" max="8457" width="12.5703125" style="80" customWidth="1"/>
    <col min="8458" max="8458" width="12.85546875" style="80" customWidth="1"/>
    <col min="8459" max="8459" width="18.42578125" style="80" customWidth="1"/>
    <col min="8460" max="8460" width="15.85546875" style="80" customWidth="1"/>
    <col min="8461" max="8461" width="23.42578125" style="80" customWidth="1"/>
    <col min="8462" max="8462" width="20.28515625" style="80" customWidth="1"/>
    <col min="8463" max="8463" width="18.5703125" style="80" customWidth="1"/>
    <col min="8464" max="8701" width="8.7109375" style="80"/>
    <col min="8702" max="8702" width="6.140625" style="80" customWidth="1"/>
    <col min="8703" max="8703" width="34" style="80" customWidth="1"/>
    <col min="8704" max="8704" width="17.7109375" style="80" customWidth="1"/>
    <col min="8705" max="8705" width="23.7109375" style="80" customWidth="1"/>
    <col min="8706" max="8706" width="18.42578125" style="80" customWidth="1"/>
    <col min="8707" max="8707" width="13.42578125" style="80" customWidth="1"/>
    <col min="8708" max="8711" width="0" style="80" hidden="1" customWidth="1"/>
    <col min="8712" max="8712" width="14" style="80" customWidth="1"/>
    <col min="8713" max="8713" width="12.5703125" style="80" customWidth="1"/>
    <col min="8714" max="8714" width="12.85546875" style="80" customWidth="1"/>
    <col min="8715" max="8715" width="18.42578125" style="80" customWidth="1"/>
    <col min="8716" max="8716" width="15.85546875" style="80" customWidth="1"/>
    <col min="8717" max="8717" width="23.42578125" style="80" customWidth="1"/>
    <col min="8718" max="8718" width="20.28515625" style="80" customWidth="1"/>
    <col min="8719" max="8719" width="18.5703125" style="80" customWidth="1"/>
    <col min="8720" max="8957" width="8.7109375" style="80"/>
    <col min="8958" max="8958" width="6.140625" style="80" customWidth="1"/>
    <col min="8959" max="8959" width="34" style="80" customWidth="1"/>
    <col min="8960" max="8960" width="17.7109375" style="80" customWidth="1"/>
    <col min="8961" max="8961" width="23.7109375" style="80" customWidth="1"/>
    <col min="8962" max="8962" width="18.42578125" style="80" customWidth="1"/>
    <col min="8963" max="8963" width="13.42578125" style="80" customWidth="1"/>
    <col min="8964" max="8967" width="0" style="80" hidden="1" customWidth="1"/>
    <col min="8968" max="8968" width="14" style="80" customWidth="1"/>
    <col min="8969" max="8969" width="12.5703125" style="80" customWidth="1"/>
    <col min="8970" max="8970" width="12.85546875" style="80" customWidth="1"/>
    <col min="8971" max="8971" width="18.42578125" style="80" customWidth="1"/>
    <col min="8972" max="8972" width="15.85546875" style="80" customWidth="1"/>
    <col min="8973" max="8973" width="23.42578125" style="80" customWidth="1"/>
    <col min="8974" max="8974" width="20.28515625" style="80" customWidth="1"/>
    <col min="8975" max="8975" width="18.5703125" style="80" customWidth="1"/>
    <col min="8976" max="9213" width="8.7109375" style="80"/>
    <col min="9214" max="9214" width="6.140625" style="80" customWidth="1"/>
    <col min="9215" max="9215" width="34" style="80" customWidth="1"/>
    <col min="9216" max="9216" width="17.7109375" style="80" customWidth="1"/>
    <col min="9217" max="9217" width="23.7109375" style="80" customWidth="1"/>
    <col min="9218" max="9218" width="18.42578125" style="80" customWidth="1"/>
    <col min="9219" max="9219" width="13.42578125" style="80" customWidth="1"/>
    <col min="9220" max="9223" width="0" style="80" hidden="1" customWidth="1"/>
    <col min="9224" max="9224" width="14" style="80" customWidth="1"/>
    <col min="9225" max="9225" width="12.5703125" style="80" customWidth="1"/>
    <col min="9226" max="9226" width="12.85546875" style="80" customWidth="1"/>
    <col min="9227" max="9227" width="18.42578125" style="80" customWidth="1"/>
    <col min="9228" max="9228" width="15.85546875" style="80" customWidth="1"/>
    <col min="9229" max="9229" width="23.42578125" style="80" customWidth="1"/>
    <col min="9230" max="9230" width="20.28515625" style="80" customWidth="1"/>
    <col min="9231" max="9231" width="18.5703125" style="80" customWidth="1"/>
    <col min="9232" max="9469" width="8.7109375" style="80"/>
    <col min="9470" max="9470" width="6.140625" style="80" customWidth="1"/>
    <col min="9471" max="9471" width="34" style="80" customWidth="1"/>
    <col min="9472" max="9472" width="17.7109375" style="80" customWidth="1"/>
    <col min="9473" max="9473" width="23.7109375" style="80" customWidth="1"/>
    <col min="9474" max="9474" width="18.42578125" style="80" customWidth="1"/>
    <col min="9475" max="9475" width="13.42578125" style="80" customWidth="1"/>
    <col min="9476" max="9479" width="0" style="80" hidden="1" customWidth="1"/>
    <col min="9480" max="9480" width="14" style="80" customWidth="1"/>
    <col min="9481" max="9481" width="12.5703125" style="80" customWidth="1"/>
    <col min="9482" max="9482" width="12.85546875" style="80" customWidth="1"/>
    <col min="9483" max="9483" width="18.42578125" style="80" customWidth="1"/>
    <col min="9484" max="9484" width="15.85546875" style="80" customWidth="1"/>
    <col min="9485" max="9485" width="23.42578125" style="80" customWidth="1"/>
    <col min="9486" max="9486" width="20.28515625" style="80" customWidth="1"/>
    <col min="9487" max="9487" width="18.5703125" style="80" customWidth="1"/>
    <col min="9488" max="9725" width="8.7109375" style="80"/>
    <col min="9726" max="9726" width="6.140625" style="80" customWidth="1"/>
    <col min="9727" max="9727" width="34" style="80" customWidth="1"/>
    <col min="9728" max="9728" width="17.7109375" style="80" customWidth="1"/>
    <col min="9729" max="9729" width="23.7109375" style="80" customWidth="1"/>
    <col min="9730" max="9730" width="18.42578125" style="80" customWidth="1"/>
    <col min="9731" max="9731" width="13.42578125" style="80" customWidth="1"/>
    <col min="9732" max="9735" width="0" style="80" hidden="1" customWidth="1"/>
    <col min="9736" max="9736" width="14" style="80" customWidth="1"/>
    <col min="9737" max="9737" width="12.5703125" style="80" customWidth="1"/>
    <col min="9738" max="9738" width="12.85546875" style="80" customWidth="1"/>
    <col min="9739" max="9739" width="18.42578125" style="80" customWidth="1"/>
    <col min="9740" max="9740" width="15.85546875" style="80" customWidth="1"/>
    <col min="9741" max="9741" width="23.42578125" style="80" customWidth="1"/>
    <col min="9742" max="9742" width="20.28515625" style="80" customWidth="1"/>
    <col min="9743" max="9743" width="18.5703125" style="80" customWidth="1"/>
    <col min="9744" max="9981" width="8.7109375" style="80"/>
    <col min="9982" max="9982" width="6.140625" style="80" customWidth="1"/>
    <col min="9983" max="9983" width="34" style="80" customWidth="1"/>
    <col min="9984" max="9984" width="17.7109375" style="80" customWidth="1"/>
    <col min="9985" max="9985" width="23.7109375" style="80" customWidth="1"/>
    <col min="9986" max="9986" width="18.42578125" style="80" customWidth="1"/>
    <col min="9987" max="9987" width="13.42578125" style="80" customWidth="1"/>
    <col min="9988" max="9991" width="0" style="80" hidden="1" customWidth="1"/>
    <col min="9992" max="9992" width="14" style="80" customWidth="1"/>
    <col min="9993" max="9993" width="12.5703125" style="80" customWidth="1"/>
    <col min="9994" max="9994" width="12.85546875" style="80" customWidth="1"/>
    <col min="9995" max="9995" width="18.42578125" style="80" customWidth="1"/>
    <col min="9996" max="9996" width="15.85546875" style="80" customWidth="1"/>
    <col min="9997" max="9997" width="23.42578125" style="80" customWidth="1"/>
    <col min="9998" max="9998" width="20.28515625" style="80" customWidth="1"/>
    <col min="9999" max="9999" width="18.5703125" style="80" customWidth="1"/>
    <col min="10000" max="10237" width="8.7109375" style="80"/>
    <col min="10238" max="10238" width="6.140625" style="80" customWidth="1"/>
    <col min="10239" max="10239" width="34" style="80" customWidth="1"/>
    <col min="10240" max="10240" width="17.7109375" style="80" customWidth="1"/>
    <col min="10241" max="10241" width="23.7109375" style="80" customWidth="1"/>
    <col min="10242" max="10242" width="18.42578125" style="80" customWidth="1"/>
    <col min="10243" max="10243" width="13.42578125" style="80" customWidth="1"/>
    <col min="10244" max="10247" width="0" style="80" hidden="1" customWidth="1"/>
    <col min="10248" max="10248" width="14" style="80" customWidth="1"/>
    <col min="10249" max="10249" width="12.5703125" style="80" customWidth="1"/>
    <col min="10250" max="10250" width="12.85546875" style="80" customWidth="1"/>
    <col min="10251" max="10251" width="18.42578125" style="80" customWidth="1"/>
    <col min="10252" max="10252" width="15.85546875" style="80" customWidth="1"/>
    <col min="10253" max="10253" width="23.42578125" style="80" customWidth="1"/>
    <col min="10254" max="10254" width="20.28515625" style="80" customWidth="1"/>
    <col min="10255" max="10255" width="18.5703125" style="80" customWidth="1"/>
    <col min="10256" max="10493" width="8.7109375" style="80"/>
    <col min="10494" max="10494" width="6.140625" style="80" customWidth="1"/>
    <col min="10495" max="10495" width="34" style="80" customWidth="1"/>
    <col min="10496" max="10496" width="17.7109375" style="80" customWidth="1"/>
    <col min="10497" max="10497" width="23.7109375" style="80" customWidth="1"/>
    <col min="10498" max="10498" width="18.42578125" style="80" customWidth="1"/>
    <col min="10499" max="10499" width="13.42578125" style="80" customWidth="1"/>
    <col min="10500" max="10503" width="0" style="80" hidden="1" customWidth="1"/>
    <col min="10504" max="10504" width="14" style="80" customWidth="1"/>
    <col min="10505" max="10505" width="12.5703125" style="80" customWidth="1"/>
    <col min="10506" max="10506" width="12.85546875" style="80" customWidth="1"/>
    <col min="10507" max="10507" width="18.42578125" style="80" customWidth="1"/>
    <col min="10508" max="10508" width="15.85546875" style="80" customWidth="1"/>
    <col min="10509" max="10509" width="23.42578125" style="80" customWidth="1"/>
    <col min="10510" max="10510" width="20.28515625" style="80" customWidth="1"/>
    <col min="10511" max="10511" width="18.5703125" style="80" customWidth="1"/>
    <col min="10512" max="10749" width="8.7109375" style="80"/>
    <col min="10750" max="10750" width="6.140625" style="80" customWidth="1"/>
    <col min="10751" max="10751" width="34" style="80" customWidth="1"/>
    <col min="10752" max="10752" width="17.7109375" style="80" customWidth="1"/>
    <col min="10753" max="10753" width="23.7109375" style="80" customWidth="1"/>
    <col min="10754" max="10754" width="18.42578125" style="80" customWidth="1"/>
    <col min="10755" max="10755" width="13.42578125" style="80" customWidth="1"/>
    <col min="10756" max="10759" width="0" style="80" hidden="1" customWidth="1"/>
    <col min="10760" max="10760" width="14" style="80" customWidth="1"/>
    <col min="10761" max="10761" width="12.5703125" style="80" customWidth="1"/>
    <col min="10762" max="10762" width="12.85546875" style="80" customWidth="1"/>
    <col min="10763" max="10763" width="18.42578125" style="80" customWidth="1"/>
    <col min="10764" max="10764" width="15.85546875" style="80" customWidth="1"/>
    <col min="10765" max="10765" width="23.42578125" style="80" customWidth="1"/>
    <col min="10766" max="10766" width="20.28515625" style="80" customWidth="1"/>
    <col min="10767" max="10767" width="18.5703125" style="80" customWidth="1"/>
    <col min="10768" max="11005" width="8.7109375" style="80"/>
    <col min="11006" max="11006" width="6.140625" style="80" customWidth="1"/>
    <col min="11007" max="11007" width="34" style="80" customWidth="1"/>
    <col min="11008" max="11008" width="17.7109375" style="80" customWidth="1"/>
    <col min="11009" max="11009" width="23.7109375" style="80" customWidth="1"/>
    <col min="11010" max="11010" width="18.42578125" style="80" customWidth="1"/>
    <col min="11011" max="11011" width="13.42578125" style="80" customWidth="1"/>
    <col min="11012" max="11015" width="0" style="80" hidden="1" customWidth="1"/>
    <col min="11016" max="11016" width="14" style="80" customWidth="1"/>
    <col min="11017" max="11017" width="12.5703125" style="80" customWidth="1"/>
    <col min="11018" max="11018" width="12.85546875" style="80" customWidth="1"/>
    <col min="11019" max="11019" width="18.42578125" style="80" customWidth="1"/>
    <col min="11020" max="11020" width="15.85546875" style="80" customWidth="1"/>
    <col min="11021" max="11021" width="23.42578125" style="80" customWidth="1"/>
    <col min="11022" max="11022" width="20.28515625" style="80" customWidth="1"/>
    <col min="11023" max="11023" width="18.5703125" style="80" customWidth="1"/>
    <col min="11024" max="11261" width="8.7109375" style="80"/>
    <col min="11262" max="11262" width="6.140625" style="80" customWidth="1"/>
    <col min="11263" max="11263" width="34" style="80" customWidth="1"/>
    <col min="11264" max="11264" width="17.7109375" style="80" customWidth="1"/>
    <col min="11265" max="11265" width="23.7109375" style="80" customWidth="1"/>
    <col min="11266" max="11266" width="18.42578125" style="80" customWidth="1"/>
    <col min="11267" max="11267" width="13.42578125" style="80" customWidth="1"/>
    <col min="11268" max="11271" width="0" style="80" hidden="1" customWidth="1"/>
    <col min="11272" max="11272" width="14" style="80" customWidth="1"/>
    <col min="11273" max="11273" width="12.5703125" style="80" customWidth="1"/>
    <col min="11274" max="11274" width="12.85546875" style="80" customWidth="1"/>
    <col min="11275" max="11275" width="18.42578125" style="80" customWidth="1"/>
    <col min="11276" max="11276" width="15.85546875" style="80" customWidth="1"/>
    <col min="11277" max="11277" width="23.42578125" style="80" customWidth="1"/>
    <col min="11278" max="11278" width="20.28515625" style="80" customWidth="1"/>
    <col min="11279" max="11279" width="18.5703125" style="80" customWidth="1"/>
    <col min="11280" max="11517" width="8.7109375" style="80"/>
    <col min="11518" max="11518" width="6.140625" style="80" customWidth="1"/>
    <col min="11519" max="11519" width="34" style="80" customWidth="1"/>
    <col min="11520" max="11520" width="17.7109375" style="80" customWidth="1"/>
    <col min="11521" max="11521" width="23.7109375" style="80" customWidth="1"/>
    <col min="11522" max="11522" width="18.42578125" style="80" customWidth="1"/>
    <col min="11523" max="11523" width="13.42578125" style="80" customWidth="1"/>
    <col min="11524" max="11527" width="0" style="80" hidden="1" customWidth="1"/>
    <col min="11528" max="11528" width="14" style="80" customWidth="1"/>
    <col min="11529" max="11529" width="12.5703125" style="80" customWidth="1"/>
    <col min="11530" max="11530" width="12.85546875" style="80" customWidth="1"/>
    <col min="11531" max="11531" width="18.42578125" style="80" customWidth="1"/>
    <col min="11532" max="11532" width="15.85546875" style="80" customWidth="1"/>
    <col min="11533" max="11533" width="23.42578125" style="80" customWidth="1"/>
    <col min="11534" max="11534" width="20.28515625" style="80" customWidth="1"/>
    <col min="11535" max="11535" width="18.5703125" style="80" customWidth="1"/>
    <col min="11536" max="11773" width="8.7109375" style="80"/>
    <col min="11774" max="11774" width="6.140625" style="80" customWidth="1"/>
    <col min="11775" max="11775" width="34" style="80" customWidth="1"/>
    <col min="11776" max="11776" width="17.7109375" style="80" customWidth="1"/>
    <col min="11777" max="11777" width="23.7109375" style="80" customWidth="1"/>
    <col min="11778" max="11778" width="18.42578125" style="80" customWidth="1"/>
    <col min="11779" max="11779" width="13.42578125" style="80" customWidth="1"/>
    <col min="11780" max="11783" width="0" style="80" hidden="1" customWidth="1"/>
    <col min="11784" max="11784" width="14" style="80" customWidth="1"/>
    <col min="11785" max="11785" width="12.5703125" style="80" customWidth="1"/>
    <col min="11786" max="11786" width="12.85546875" style="80" customWidth="1"/>
    <col min="11787" max="11787" width="18.42578125" style="80" customWidth="1"/>
    <col min="11788" max="11788" width="15.85546875" style="80" customWidth="1"/>
    <col min="11789" max="11789" width="23.42578125" style="80" customWidth="1"/>
    <col min="11790" max="11790" width="20.28515625" style="80" customWidth="1"/>
    <col min="11791" max="11791" width="18.5703125" style="80" customWidth="1"/>
    <col min="11792" max="12029" width="8.7109375" style="80"/>
    <col min="12030" max="12030" width="6.140625" style="80" customWidth="1"/>
    <col min="12031" max="12031" width="34" style="80" customWidth="1"/>
    <col min="12032" max="12032" width="17.7109375" style="80" customWidth="1"/>
    <col min="12033" max="12033" width="23.7109375" style="80" customWidth="1"/>
    <col min="12034" max="12034" width="18.42578125" style="80" customWidth="1"/>
    <col min="12035" max="12035" width="13.42578125" style="80" customWidth="1"/>
    <col min="12036" max="12039" width="0" style="80" hidden="1" customWidth="1"/>
    <col min="12040" max="12040" width="14" style="80" customWidth="1"/>
    <col min="12041" max="12041" width="12.5703125" style="80" customWidth="1"/>
    <col min="12042" max="12042" width="12.85546875" style="80" customWidth="1"/>
    <col min="12043" max="12043" width="18.42578125" style="80" customWidth="1"/>
    <col min="12044" max="12044" width="15.85546875" style="80" customWidth="1"/>
    <col min="12045" max="12045" width="23.42578125" style="80" customWidth="1"/>
    <col min="12046" max="12046" width="20.28515625" style="80" customWidth="1"/>
    <col min="12047" max="12047" width="18.5703125" style="80" customWidth="1"/>
    <col min="12048" max="12285" width="8.7109375" style="80"/>
    <col min="12286" max="12286" width="6.140625" style="80" customWidth="1"/>
    <col min="12287" max="12287" width="34" style="80" customWidth="1"/>
    <col min="12288" max="12288" width="17.7109375" style="80" customWidth="1"/>
    <col min="12289" max="12289" width="23.7109375" style="80" customWidth="1"/>
    <col min="12290" max="12290" width="18.42578125" style="80" customWidth="1"/>
    <col min="12291" max="12291" width="13.42578125" style="80" customWidth="1"/>
    <col min="12292" max="12295" width="0" style="80" hidden="1" customWidth="1"/>
    <col min="12296" max="12296" width="14" style="80" customWidth="1"/>
    <col min="12297" max="12297" width="12.5703125" style="80" customWidth="1"/>
    <col min="12298" max="12298" width="12.85546875" style="80" customWidth="1"/>
    <col min="12299" max="12299" width="18.42578125" style="80" customWidth="1"/>
    <col min="12300" max="12300" width="15.85546875" style="80" customWidth="1"/>
    <col min="12301" max="12301" width="23.42578125" style="80" customWidth="1"/>
    <col min="12302" max="12302" width="20.28515625" style="80" customWidth="1"/>
    <col min="12303" max="12303" width="18.5703125" style="80" customWidth="1"/>
    <col min="12304" max="12541" width="8.7109375" style="80"/>
    <col min="12542" max="12542" width="6.140625" style="80" customWidth="1"/>
    <col min="12543" max="12543" width="34" style="80" customWidth="1"/>
    <col min="12544" max="12544" width="17.7109375" style="80" customWidth="1"/>
    <col min="12545" max="12545" width="23.7109375" style="80" customWidth="1"/>
    <col min="12546" max="12546" width="18.42578125" style="80" customWidth="1"/>
    <col min="12547" max="12547" width="13.42578125" style="80" customWidth="1"/>
    <col min="12548" max="12551" width="0" style="80" hidden="1" customWidth="1"/>
    <col min="12552" max="12552" width="14" style="80" customWidth="1"/>
    <col min="12553" max="12553" width="12.5703125" style="80" customWidth="1"/>
    <col min="12554" max="12554" width="12.85546875" style="80" customWidth="1"/>
    <col min="12555" max="12555" width="18.42578125" style="80" customWidth="1"/>
    <col min="12556" max="12556" width="15.85546875" style="80" customWidth="1"/>
    <col min="12557" max="12557" width="23.42578125" style="80" customWidth="1"/>
    <col min="12558" max="12558" width="20.28515625" style="80" customWidth="1"/>
    <col min="12559" max="12559" width="18.5703125" style="80" customWidth="1"/>
    <col min="12560" max="12797" width="8.7109375" style="80"/>
    <col min="12798" max="12798" width="6.140625" style="80" customWidth="1"/>
    <col min="12799" max="12799" width="34" style="80" customWidth="1"/>
    <col min="12800" max="12800" width="17.7109375" style="80" customWidth="1"/>
    <col min="12801" max="12801" width="23.7109375" style="80" customWidth="1"/>
    <col min="12802" max="12802" width="18.42578125" style="80" customWidth="1"/>
    <col min="12803" max="12803" width="13.42578125" style="80" customWidth="1"/>
    <col min="12804" max="12807" width="0" style="80" hidden="1" customWidth="1"/>
    <col min="12808" max="12808" width="14" style="80" customWidth="1"/>
    <col min="12809" max="12809" width="12.5703125" style="80" customWidth="1"/>
    <col min="12810" max="12810" width="12.85546875" style="80" customWidth="1"/>
    <col min="12811" max="12811" width="18.42578125" style="80" customWidth="1"/>
    <col min="12812" max="12812" width="15.85546875" style="80" customWidth="1"/>
    <col min="12813" max="12813" width="23.42578125" style="80" customWidth="1"/>
    <col min="12814" max="12814" width="20.28515625" style="80" customWidth="1"/>
    <col min="12815" max="12815" width="18.5703125" style="80" customWidth="1"/>
    <col min="12816" max="13053" width="8.7109375" style="80"/>
    <col min="13054" max="13054" width="6.140625" style="80" customWidth="1"/>
    <col min="13055" max="13055" width="34" style="80" customWidth="1"/>
    <col min="13056" max="13056" width="17.7109375" style="80" customWidth="1"/>
    <col min="13057" max="13057" width="23.7109375" style="80" customWidth="1"/>
    <col min="13058" max="13058" width="18.42578125" style="80" customWidth="1"/>
    <col min="13059" max="13059" width="13.42578125" style="80" customWidth="1"/>
    <col min="13060" max="13063" width="0" style="80" hidden="1" customWidth="1"/>
    <col min="13064" max="13064" width="14" style="80" customWidth="1"/>
    <col min="13065" max="13065" width="12.5703125" style="80" customWidth="1"/>
    <col min="13066" max="13066" width="12.85546875" style="80" customWidth="1"/>
    <col min="13067" max="13067" width="18.42578125" style="80" customWidth="1"/>
    <col min="13068" max="13068" width="15.85546875" style="80" customWidth="1"/>
    <col min="13069" max="13069" width="23.42578125" style="80" customWidth="1"/>
    <col min="13070" max="13070" width="20.28515625" style="80" customWidth="1"/>
    <col min="13071" max="13071" width="18.5703125" style="80" customWidth="1"/>
    <col min="13072" max="13309" width="8.7109375" style="80"/>
    <col min="13310" max="13310" width="6.140625" style="80" customWidth="1"/>
    <col min="13311" max="13311" width="34" style="80" customWidth="1"/>
    <col min="13312" max="13312" width="17.7109375" style="80" customWidth="1"/>
    <col min="13313" max="13313" width="23.7109375" style="80" customWidth="1"/>
    <col min="13314" max="13314" width="18.42578125" style="80" customWidth="1"/>
    <col min="13315" max="13315" width="13.42578125" style="80" customWidth="1"/>
    <col min="13316" max="13319" width="0" style="80" hidden="1" customWidth="1"/>
    <col min="13320" max="13320" width="14" style="80" customWidth="1"/>
    <col min="13321" max="13321" width="12.5703125" style="80" customWidth="1"/>
    <col min="13322" max="13322" width="12.85546875" style="80" customWidth="1"/>
    <col min="13323" max="13323" width="18.42578125" style="80" customWidth="1"/>
    <col min="13324" max="13324" width="15.85546875" style="80" customWidth="1"/>
    <col min="13325" max="13325" width="23.42578125" style="80" customWidth="1"/>
    <col min="13326" max="13326" width="20.28515625" style="80" customWidth="1"/>
    <col min="13327" max="13327" width="18.5703125" style="80" customWidth="1"/>
    <col min="13328" max="13565" width="8.7109375" style="80"/>
    <col min="13566" max="13566" width="6.140625" style="80" customWidth="1"/>
    <col min="13567" max="13567" width="34" style="80" customWidth="1"/>
    <col min="13568" max="13568" width="17.7109375" style="80" customWidth="1"/>
    <col min="13569" max="13569" width="23.7109375" style="80" customWidth="1"/>
    <col min="13570" max="13570" width="18.42578125" style="80" customWidth="1"/>
    <col min="13571" max="13571" width="13.42578125" style="80" customWidth="1"/>
    <col min="13572" max="13575" width="0" style="80" hidden="1" customWidth="1"/>
    <col min="13576" max="13576" width="14" style="80" customWidth="1"/>
    <col min="13577" max="13577" width="12.5703125" style="80" customWidth="1"/>
    <col min="13578" max="13578" width="12.85546875" style="80" customWidth="1"/>
    <col min="13579" max="13579" width="18.42578125" style="80" customWidth="1"/>
    <col min="13580" max="13580" width="15.85546875" style="80" customWidth="1"/>
    <col min="13581" max="13581" width="23.42578125" style="80" customWidth="1"/>
    <col min="13582" max="13582" width="20.28515625" style="80" customWidth="1"/>
    <col min="13583" max="13583" width="18.5703125" style="80" customWidth="1"/>
    <col min="13584" max="13821" width="8.7109375" style="80"/>
    <col min="13822" max="13822" width="6.140625" style="80" customWidth="1"/>
    <col min="13823" max="13823" width="34" style="80" customWidth="1"/>
    <col min="13824" max="13824" width="17.7109375" style="80" customWidth="1"/>
    <col min="13825" max="13825" width="23.7109375" style="80" customWidth="1"/>
    <col min="13826" max="13826" width="18.42578125" style="80" customWidth="1"/>
    <col min="13827" max="13827" width="13.42578125" style="80" customWidth="1"/>
    <col min="13828" max="13831" width="0" style="80" hidden="1" customWidth="1"/>
    <col min="13832" max="13832" width="14" style="80" customWidth="1"/>
    <col min="13833" max="13833" width="12.5703125" style="80" customWidth="1"/>
    <col min="13834" max="13834" width="12.85546875" style="80" customWidth="1"/>
    <col min="13835" max="13835" width="18.42578125" style="80" customWidth="1"/>
    <col min="13836" max="13836" width="15.85546875" style="80" customWidth="1"/>
    <col min="13837" max="13837" width="23.42578125" style="80" customWidth="1"/>
    <col min="13838" max="13838" width="20.28515625" style="80" customWidth="1"/>
    <col min="13839" max="13839" width="18.5703125" style="80" customWidth="1"/>
    <col min="13840" max="14077" width="8.7109375" style="80"/>
    <col min="14078" max="14078" width="6.140625" style="80" customWidth="1"/>
    <col min="14079" max="14079" width="34" style="80" customWidth="1"/>
    <col min="14080" max="14080" width="17.7109375" style="80" customWidth="1"/>
    <col min="14081" max="14081" width="23.7109375" style="80" customWidth="1"/>
    <col min="14082" max="14082" width="18.42578125" style="80" customWidth="1"/>
    <col min="14083" max="14083" width="13.42578125" style="80" customWidth="1"/>
    <col min="14084" max="14087" width="0" style="80" hidden="1" customWidth="1"/>
    <col min="14088" max="14088" width="14" style="80" customWidth="1"/>
    <col min="14089" max="14089" width="12.5703125" style="80" customWidth="1"/>
    <col min="14090" max="14090" width="12.85546875" style="80" customWidth="1"/>
    <col min="14091" max="14091" width="18.42578125" style="80" customWidth="1"/>
    <col min="14092" max="14092" width="15.85546875" style="80" customWidth="1"/>
    <col min="14093" max="14093" width="23.42578125" style="80" customWidth="1"/>
    <col min="14094" max="14094" width="20.28515625" style="80" customWidth="1"/>
    <col min="14095" max="14095" width="18.5703125" style="80" customWidth="1"/>
    <col min="14096" max="14333" width="8.7109375" style="80"/>
    <col min="14334" max="14334" width="6.140625" style="80" customWidth="1"/>
    <col min="14335" max="14335" width="34" style="80" customWidth="1"/>
    <col min="14336" max="14336" width="17.7109375" style="80" customWidth="1"/>
    <col min="14337" max="14337" width="23.7109375" style="80" customWidth="1"/>
    <col min="14338" max="14338" width="18.42578125" style="80" customWidth="1"/>
    <col min="14339" max="14339" width="13.42578125" style="80" customWidth="1"/>
    <col min="14340" max="14343" width="0" style="80" hidden="1" customWidth="1"/>
    <col min="14344" max="14344" width="14" style="80" customWidth="1"/>
    <col min="14345" max="14345" width="12.5703125" style="80" customWidth="1"/>
    <col min="14346" max="14346" width="12.85546875" style="80" customWidth="1"/>
    <col min="14347" max="14347" width="18.42578125" style="80" customWidth="1"/>
    <col min="14348" max="14348" width="15.85546875" style="80" customWidth="1"/>
    <col min="14349" max="14349" width="23.42578125" style="80" customWidth="1"/>
    <col min="14350" max="14350" width="20.28515625" style="80" customWidth="1"/>
    <col min="14351" max="14351" width="18.5703125" style="80" customWidth="1"/>
    <col min="14352" max="14589" width="8.7109375" style="80"/>
    <col min="14590" max="14590" width="6.140625" style="80" customWidth="1"/>
    <col min="14591" max="14591" width="34" style="80" customWidth="1"/>
    <col min="14592" max="14592" width="17.7109375" style="80" customWidth="1"/>
    <col min="14593" max="14593" width="23.7109375" style="80" customWidth="1"/>
    <col min="14594" max="14594" width="18.42578125" style="80" customWidth="1"/>
    <col min="14595" max="14595" width="13.42578125" style="80" customWidth="1"/>
    <col min="14596" max="14599" width="0" style="80" hidden="1" customWidth="1"/>
    <col min="14600" max="14600" width="14" style="80" customWidth="1"/>
    <col min="14601" max="14601" width="12.5703125" style="80" customWidth="1"/>
    <col min="14602" max="14602" width="12.85546875" style="80" customWidth="1"/>
    <col min="14603" max="14603" width="18.42578125" style="80" customWidth="1"/>
    <col min="14604" max="14604" width="15.85546875" style="80" customWidth="1"/>
    <col min="14605" max="14605" width="23.42578125" style="80" customWidth="1"/>
    <col min="14606" max="14606" width="20.28515625" style="80" customWidth="1"/>
    <col min="14607" max="14607" width="18.5703125" style="80" customWidth="1"/>
    <col min="14608" max="14845" width="8.7109375" style="80"/>
    <col min="14846" max="14846" width="6.140625" style="80" customWidth="1"/>
    <col min="14847" max="14847" width="34" style="80" customWidth="1"/>
    <col min="14848" max="14848" width="17.7109375" style="80" customWidth="1"/>
    <col min="14849" max="14849" width="23.7109375" style="80" customWidth="1"/>
    <col min="14850" max="14850" width="18.42578125" style="80" customWidth="1"/>
    <col min="14851" max="14851" width="13.42578125" style="80" customWidth="1"/>
    <col min="14852" max="14855" width="0" style="80" hidden="1" customWidth="1"/>
    <col min="14856" max="14856" width="14" style="80" customWidth="1"/>
    <col min="14857" max="14857" width="12.5703125" style="80" customWidth="1"/>
    <col min="14858" max="14858" width="12.85546875" style="80" customWidth="1"/>
    <col min="14859" max="14859" width="18.42578125" style="80" customWidth="1"/>
    <col min="14860" max="14860" width="15.85546875" style="80" customWidth="1"/>
    <col min="14861" max="14861" width="23.42578125" style="80" customWidth="1"/>
    <col min="14862" max="14862" width="20.28515625" style="80" customWidth="1"/>
    <col min="14863" max="14863" width="18.5703125" style="80" customWidth="1"/>
    <col min="14864" max="15101" width="8.7109375" style="80"/>
    <col min="15102" max="15102" width="6.140625" style="80" customWidth="1"/>
    <col min="15103" max="15103" width="34" style="80" customWidth="1"/>
    <col min="15104" max="15104" width="17.7109375" style="80" customWidth="1"/>
    <col min="15105" max="15105" width="23.7109375" style="80" customWidth="1"/>
    <col min="15106" max="15106" width="18.42578125" style="80" customWidth="1"/>
    <col min="15107" max="15107" width="13.42578125" style="80" customWidth="1"/>
    <col min="15108" max="15111" width="0" style="80" hidden="1" customWidth="1"/>
    <col min="15112" max="15112" width="14" style="80" customWidth="1"/>
    <col min="15113" max="15113" width="12.5703125" style="80" customWidth="1"/>
    <col min="15114" max="15114" width="12.85546875" style="80" customWidth="1"/>
    <col min="15115" max="15115" width="18.42578125" style="80" customWidth="1"/>
    <col min="15116" max="15116" width="15.85546875" style="80" customWidth="1"/>
    <col min="15117" max="15117" width="23.42578125" style="80" customWidth="1"/>
    <col min="15118" max="15118" width="20.28515625" style="80" customWidth="1"/>
    <col min="15119" max="15119" width="18.5703125" style="80" customWidth="1"/>
    <col min="15120" max="15357" width="8.7109375" style="80"/>
    <col min="15358" max="15358" width="6.140625" style="80" customWidth="1"/>
    <col min="15359" max="15359" width="34" style="80" customWidth="1"/>
    <col min="15360" max="15360" width="17.7109375" style="80" customWidth="1"/>
    <col min="15361" max="15361" width="23.7109375" style="80" customWidth="1"/>
    <col min="15362" max="15362" width="18.42578125" style="80" customWidth="1"/>
    <col min="15363" max="15363" width="13.42578125" style="80" customWidth="1"/>
    <col min="15364" max="15367" width="0" style="80" hidden="1" customWidth="1"/>
    <col min="15368" max="15368" width="14" style="80" customWidth="1"/>
    <col min="15369" max="15369" width="12.5703125" style="80" customWidth="1"/>
    <col min="15370" max="15370" width="12.85546875" style="80" customWidth="1"/>
    <col min="15371" max="15371" width="18.42578125" style="80" customWidth="1"/>
    <col min="15372" max="15372" width="15.85546875" style="80" customWidth="1"/>
    <col min="15373" max="15373" width="23.42578125" style="80" customWidth="1"/>
    <col min="15374" max="15374" width="20.28515625" style="80" customWidth="1"/>
    <col min="15375" max="15375" width="18.5703125" style="80" customWidth="1"/>
    <col min="15376" max="15613" width="8.7109375" style="80"/>
    <col min="15614" max="15614" width="6.140625" style="80" customWidth="1"/>
    <col min="15615" max="15615" width="34" style="80" customWidth="1"/>
    <col min="15616" max="15616" width="17.7109375" style="80" customWidth="1"/>
    <col min="15617" max="15617" width="23.7109375" style="80" customWidth="1"/>
    <col min="15618" max="15618" width="18.42578125" style="80" customWidth="1"/>
    <col min="15619" max="15619" width="13.42578125" style="80" customWidth="1"/>
    <col min="15620" max="15623" width="0" style="80" hidden="1" customWidth="1"/>
    <col min="15624" max="15624" width="14" style="80" customWidth="1"/>
    <col min="15625" max="15625" width="12.5703125" style="80" customWidth="1"/>
    <col min="15626" max="15626" width="12.85546875" style="80" customWidth="1"/>
    <col min="15627" max="15627" width="18.42578125" style="80" customWidth="1"/>
    <col min="15628" max="15628" width="15.85546875" style="80" customWidth="1"/>
    <col min="15629" max="15629" width="23.42578125" style="80" customWidth="1"/>
    <col min="15630" max="15630" width="20.28515625" style="80" customWidth="1"/>
    <col min="15631" max="15631" width="18.5703125" style="80" customWidth="1"/>
    <col min="15632" max="15869" width="8.7109375" style="80"/>
    <col min="15870" max="15870" width="6.140625" style="80" customWidth="1"/>
    <col min="15871" max="15871" width="34" style="80" customWidth="1"/>
    <col min="15872" max="15872" width="17.7109375" style="80" customWidth="1"/>
    <col min="15873" max="15873" width="23.7109375" style="80" customWidth="1"/>
    <col min="15874" max="15874" width="18.42578125" style="80" customWidth="1"/>
    <col min="15875" max="15875" width="13.42578125" style="80" customWidth="1"/>
    <col min="15876" max="15879" width="0" style="80" hidden="1" customWidth="1"/>
    <col min="15880" max="15880" width="14" style="80" customWidth="1"/>
    <col min="15881" max="15881" width="12.5703125" style="80" customWidth="1"/>
    <col min="15882" max="15882" width="12.85546875" style="80" customWidth="1"/>
    <col min="15883" max="15883" width="18.42578125" style="80" customWidth="1"/>
    <col min="15884" max="15884" width="15.85546875" style="80" customWidth="1"/>
    <col min="15885" max="15885" width="23.42578125" style="80" customWidth="1"/>
    <col min="15886" max="15886" width="20.28515625" style="80" customWidth="1"/>
    <col min="15887" max="15887" width="18.5703125" style="80" customWidth="1"/>
    <col min="15888" max="16125" width="8.7109375" style="80"/>
    <col min="16126" max="16126" width="6.140625" style="80" customWidth="1"/>
    <col min="16127" max="16127" width="34" style="80" customWidth="1"/>
    <col min="16128" max="16128" width="17.7109375" style="80" customWidth="1"/>
    <col min="16129" max="16129" width="23.7109375" style="80" customWidth="1"/>
    <col min="16130" max="16130" width="18.42578125" style="80" customWidth="1"/>
    <col min="16131" max="16131" width="13.42578125" style="80" customWidth="1"/>
    <col min="16132" max="16135" width="0" style="80" hidden="1" customWidth="1"/>
    <col min="16136" max="16136" width="14" style="80" customWidth="1"/>
    <col min="16137" max="16137" width="12.5703125" style="80" customWidth="1"/>
    <col min="16138" max="16138" width="12.85546875" style="80" customWidth="1"/>
    <col min="16139" max="16139" width="18.42578125" style="80" customWidth="1"/>
    <col min="16140" max="16140" width="15.85546875" style="80" customWidth="1"/>
    <col min="16141" max="16141" width="23.42578125" style="80" customWidth="1"/>
    <col min="16142" max="16142" width="20.28515625" style="80" customWidth="1"/>
    <col min="16143" max="16143" width="18.5703125" style="80" customWidth="1"/>
    <col min="16144" max="16384" width="8.7109375" style="80"/>
  </cols>
  <sheetData>
    <row r="1" spans="1:15" s="44" customFormat="1" ht="18.75" x14ac:dyDescent="0.25">
      <c r="A1" s="170" t="s">
        <v>143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</row>
    <row r="2" spans="1:15" s="44" customFormat="1" ht="18.75" x14ac:dyDescent="0.25">
      <c r="A2" s="170" t="s">
        <v>166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</row>
    <row r="3" spans="1:15" s="44" customFormat="1" ht="18.75" x14ac:dyDescent="0.25">
      <c r="A3" s="170" t="s">
        <v>144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</row>
    <row r="4" spans="1:15" s="44" customFormat="1" ht="18.75" x14ac:dyDescent="0.25">
      <c r="A4" s="166" t="str">
        <f>'PL05 Dong Dang'!A4:P4</f>
        <v>(Kèm theo Quyết định số 2135/QĐ-UBND ngày 30 tháng 9 năm 2025 của Chủ tịch Ủy ban nhân dân tỉnh Lạng Sơn)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</row>
    <row r="5" spans="1:15" s="44" customFormat="1" ht="16.5" customHeight="1" x14ac:dyDescent="0.25">
      <c r="A5" s="45"/>
      <c r="E5" s="46"/>
      <c r="F5" s="46"/>
    </row>
    <row r="6" spans="1:15" s="48" customFormat="1" ht="59.45" customHeight="1" x14ac:dyDescent="0.25">
      <c r="A6" s="164" t="s">
        <v>2</v>
      </c>
      <c r="B6" s="164" t="s">
        <v>3</v>
      </c>
      <c r="C6" s="164" t="s">
        <v>4</v>
      </c>
      <c r="D6" s="164" t="s">
        <v>5</v>
      </c>
      <c r="E6" s="164" t="s">
        <v>6</v>
      </c>
      <c r="F6" s="164" t="s">
        <v>7</v>
      </c>
      <c r="G6" s="190" t="s">
        <v>145</v>
      </c>
      <c r="H6" s="190"/>
      <c r="I6" s="190"/>
      <c r="J6" s="190"/>
      <c r="K6" s="172" t="s">
        <v>8</v>
      </c>
      <c r="L6" s="173"/>
      <c r="M6" s="189"/>
      <c r="N6" s="164" t="s">
        <v>9</v>
      </c>
      <c r="O6" s="174" t="s">
        <v>10</v>
      </c>
    </row>
    <row r="7" spans="1:15" s="48" customFormat="1" ht="32.25" customHeight="1" x14ac:dyDescent="0.25">
      <c r="A7" s="171"/>
      <c r="B7" s="171"/>
      <c r="C7" s="171"/>
      <c r="D7" s="171"/>
      <c r="E7" s="171"/>
      <c r="F7" s="171"/>
      <c r="G7" s="172" t="s">
        <v>8</v>
      </c>
      <c r="H7" s="173"/>
      <c r="I7" s="189"/>
      <c r="J7" s="190" t="s">
        <v>9</v>
      </c>
      <c r="K7" s="164" t="s">
        <v>12</v>
      </c>
      <c r="L7" s="164" t="s">
        <v>13</v>
      </c>
      <c r="M7" s="164" t="s">
        <v>14</v>
      </c>
      <c r="N7" s="171"/>
      <c r="O7" s="175"/>
    </row>
    <row r="8" spans="1:15" s="48" customFormat="1" ht="34.5" customHeight="1" x14ac:dyDescent="0.25">
      <c r="A8" s="165"/>
      <c r="B8" s="165"/>
      <c r="C8" s="165"/>
      <c r="D8" s="165"/>
      <c r="E8" s="165"/>
      <c r="F8" s="165"/>
      <c r="G8" s="56" t="s">
        <v>12</v>
      </c>
      <c r="H8" s="56" t="s">
        <v>13</v>
      </c>
      <c r="I8" s="56" t="s">
        <v>14</v>
      </c>
      <c r="J8" s="190" t="s">
        <v>15</v>
      </c>
      <c r="K8" s="165"/>
      <c r="L8" s="165"/>
      <c r="M8" s="165"/>
      <c r="N8" s="165"/>
      <c r="O8" s="176"/>
    </row>
    <row r="9" spans="1:15" s="51" customFormat="1" ht="23.45" customHeight="1" x14ac:dyDescent="0.25">
      <c r="A9" s="125"/>
      <c r="B9" s="52" t="s">
        <v>92</v>
      </c>
      <c r="C9" s="54">
        <f>COUNTA(C10:C50)</f>
        <v>4</v>
      </c>
      <c r="D9" s="49"/>
      <c r="E9" s="126"/>
      <c r="F9" s="126"/>
      <c r="G9" s="49"/>
      <c r="H9" s="49"/>
      <c r="I9" s="49"/>
      <c r="J9" s="49"/>
      <c r="K9" s="57">
        <f>SUM(K10:K50)</f>
        <v>6009.4000000000005</v>
      </c>
      <c r="L9" s="57">
        <f>SUM(L10:L50)</f>
        <v>1158</v>
      </c>
      <c r="M9" s="57">
        <f>SUM(M10:M50)</f>
        <v>1722</v>
      </c>
      <c r="N9" s="49"/>
      <c r="O9" s="49"/>
    </row>
    <row r="10" spans="1:15" s="58" customFormat="1" ht="65.45" customHeight="1" x14ac:dyDescent="0.25">
      <c r="A10" s="60">
        <v>1</v>
      </c>
      <c r="B10" s="27" t="s">
        <v>146</v>
      </c>
      <c r="C10" s="59" t="s">
        <v>206</v>
      </c>
      <c r="D10" s="59" t="s">
        <v>147</v>
      </c>
      <c r="E10" s="61" t="s">
        <v>61</v>
      </c>
      <c r="F10" s="32" t="s">
        <v>22</v>
      </c>
      <c r="G10" s="127">
        <v>2128.6999999999998</v>
      </c>
      <c r="H10" s="128">
        <f>SUM(H11:H12)</f>
        <v>517</v>
      </c>
      <c r="I10" s="128">
        <f>SUM(I11:I12)</f>
        <v>949</v>
      </c>
      <c r="J10" s="184" t="s">
        <v>148</v>
      </c>
      <c r="K10" s="129">
        <v>2663</v>
      </c>
      <c r="L10" s="130"/>
      <c r="M10" s="130"/>
      <c r="N10" s="67"/>
      <c r="O10" s="59" t="s">
        <v>149</v>
      </c>
    </row>
    <row r="11" spans="1:15" s="58" customFormat="1" ht="41.45" customHeight="1" x14ac:dyDescent="0.25">
      <c r="A11" s="131"/>
      <c r="B11" s="28" t="s">
        <v>53</v>
      </c>
      <c r="C11" s="30"/>
      <c r="D11" s="38"/>
      <c r="E11" s="61"/>
      <c r="F11" s="32"/>
      <c r="G11" s="127"/>
      <c r="H11" s="130">
        <v>432</v>
      </c>
      <c r="I11" s="130">
        <v>864</v>
      </c>
      <c r="J11" s="185"/>
      <c r="K11" s="65"/>
      <c r="L11" s="130">
        <v>215</v>
      </c>
      <c r="M11" s="130">
        <v>430</v>
      </c>
      <c r="N11" s="167" t="s">
        <v>150</v>
      </c>
      <c r="O11" s="30" t="s">
        <v>41</v>
      </c>
    </row>
    <row r="12" spans="1:15" s="58" customFormat="1" ht="48" customHeight="1" x14ac:dyDescent="0.25">
      <c r="A12" s="131"/>
      <c r="B12" s="28" t="s">
        <v>26</v>
      </c>
      <c r="C12" s="30"/>
      <c r="D12" s="38"/>
      <c r="E12" s="61"/>
      <c r="F12" s="32"/>
      <c r="G12" s="127"/>
      <c r="H12" s="130">
        <v>85</v>
      </c>
      <c r="I12" s="130">
        <v>85</v>
      </c>
      <c r="J12" s="186"/>
      <c r="K12" s="65"/>
      <c r="L12" s="130">
        <v>60</v>
      </c>
      <c r="M12" s="130">
        <v>60</v>
      </c>
      <c r="N12" s="169"/>
      <c r="O12" s="59" t="s">
        <v>151</v>
      </c>
    </row>
    <row r="13" spans="1:15" s="58" customFormat="1" ht="48" customHeight="1" x14ac:dyDescent="0.25">
      <c r="A13" s="131"/>
      <c r="B13" s="134" t="s">
        <v>48</v>
      </c>
      <c r="C13" s="30"/>
      <c r="D13" s="38"/>
      <c r="E13" s="61"/>
      <c r="F13" s="32"/>
      <c r="G13" s="127"/>
      <c r="H13" s="130"/>
      <c r="I13" s="130"/>
      <c r="J13" s="133"/>
      <c r="K13" s="65"/>
      <c r="L13" s="130">
        <v>55.6</v>
      </c>
      <c r="M13" s="130">
        <v>55.6</v>
      </c>
      <c r="N13" s="169"/>
      <c r="O13" s="59"/>
    </row>
    <row r="14" spans="1:15" s="58" customFormat="1" ht="48" customHeight="1" x14ac:dyDescent="0.25">
      <c r="A14" s="131"/>
      <c r="B14" s="135" t="s">
        <v>39</v>
      </c>
      <c r="C14" s="30"/>
      <c r="D14" s="38"/>
      <c r="E14" s="61"/>
      <c r="F14" s="32"/>
      <c r="G14" s="127"/>
      <c r="H14" s="130"/>
      <c r="I14" s="130"/>
      <c r="J14" s="133"/>
      <c r="K14" s="65"/>
      <c r="L14" s="130">
        <v>32</v>
      </c>
      <c r="M14" s="130">
        <v>32</v>
      </c>
      <c r="N14" s="168"/>
      <c r="O14" s="59"/>
    </row>
    <row r="15" spans="1:15" s="58" customFormat="1" ht="60.75" customHeight="1" x14ac:dyDescent="0.25">
      <c r="A15" s="35">
        <v>2</v>
      </c>
      <c r="B15" s="27" t="s">
        <v>152</v>
      </c>
      <c r="C15" s="59" t="s">
        <v>206</v>
      </c>
      <c r="D15" s="59" t="s">
        <v>153</v>
      </c>
      <c r="E15" s="61" t="s">
        <v>154</v>
      </c>
      <c r="F15" s="32" t="s">
        <v>22</v>
      </c>
      <c r="G15" s="127">
        <v>1401.3</v>
      </c>
      <c r="H15" s="128">
        <v>346</v>
      </c>
      <c r="I15" s="128">
        <v>346</v>
      </c>
      <c r="J15" s="55"/>
      <c r="K15" s="65">
        <v>1401.3</v>
      </c>
      <c r="L15" s="29">
        <v>346</v>
      </c>
      <c r="M15" s="29">
        <v>346</v>
      </c>
      <c r="N15" s="66"/>
      <c r="O15" s="59" t="s">
        <v>155</v>
      </c>
    </row>
    <row r="16" spans="1:15" s="58" customFormat="1" ht="60.75" customHeight="1" x14ac:dyDescent="0.25">
      <c r="A16" s="35">
        <v>3</v>
      </c>
      <c r="B16" s="55" t="s">
        <v>156</v>
      </c>
      <c r="C16" s="59" t="s">
        <v>207</v>
      </c>
      <c r="D16" s="59" t="s">
        <v>153</v>
      </c>
      <c r="E16" s="61" t="s">
        <v>61</v>
      </c>
      <c r="F16" s="32" t="s">
        <v>22</v>
      </c>
      <c r="G16" s="136">
        <v>1742</v>
      </c>
      <c r="H16" s="128">
        <f>SUM(H17:H17)</f>
        <v>219</v>
      </c>
      <c r="I16" s="128">
        <f>SUM(I17:I17)</f>
        <v>400</v>
      </c>
      <c r="J16" s="184" t="s">
        <v>148</v>
      </c>
      <c r="K16" s="130">
        <v>1369</v>
      </c>
      <c r="L16" s="130"/>
      <c r="M16" s="130"/>
      <c r="N16" s="137"/>
      <c r="O16" s="167" t="s">
        <v>157</v>
      </c>
    </row>
    <row r="17" spans="1:15" s="58" customFormat="1" ht="55.7" customHeight="1" x14ac:dyDescent="0.25">
      <c r="A17" s="74"/>
      <c r="B17" s="28" t="s">
        <v>26</v>
      </c>
      <c r="C17" s="30"/>
      <c r="D17" s="55"/>
      <c r="E17" s="56"/>
      <c r="F17" s="56"/>
      <c r="G17" s="55"/>
      <c r="H17" s="127">
        <v>219</v>
      </c>
      <c r="I17" s="127">
        <v>400</v>
      </c>
      <c r="J17" s="186"/>
      <c r="K17" s="57"/>
      <c r="L17" s="130">
        <v>215</v>
      </c>
      <c r="M17" s="130">
        <v>430</v>
      </c>
      <c r="N17" s="184" t="s">
        <v>158</v>
      </c>
      <c r="O17" s="168"/>
    </row>
    <row r="18" spans="1:15" s="58" customFormat="1" ht="55.7" customHeight="1" x14ac:dyDescent="0.25">
      <c r="A18" s="74"/>
      <c r="B18" s="134" t="s">
        <v>48</v>
      </c>
      <c r="C18" s="30"/>
      <c r="D18" s="55"/>
      <c r="E18" s="56"/>
      <c r="F18" s="56"/>
      <c r="G18" s="55"/>
      <c r="H18" s="127"/>
      <c r="I18" s="127"/>
      <c r="J18" s="132"/>
      <c r="K18" s="57"/>
      <c r="L18" s="130">
        <v>27</v>
      </c>
      <c r="M18" s="130">
        <v>27</v>
      </c>
      <c r="N18" s="185"/>
      <c r="O18" s="103"/>
    </row>
    <row r="19" spans="1:15" s="58" customFormat="1" ht="55.7" customHeight="1" x14ac:dyDescent="0.25">
      <c r="A19" s="74"/>
      <c r="B19" s="135" t="s">
        <v>39</v>
      </c>
      <c r="C19" s="30"/>
      <c r="D19" s="55"/>
      <c r="E19" s="56"/>
      <c r="F19" s="56"/>
      <c r="G19" s="55"/>
      <c r="H19" s="127"/>
      <c r="I19" s="127"/>
      <c r="J19" s="132"/>
      <c r="K19" s="57"/>
      <c r="L19" s="130">
        <v>14.4</v>
      </c>
      <c r="M19" s="130">
        <v>14.4</v>
      </c>
      <c r="N19" s="185"/>
      <c r="O19" s="103"/>
    </row>
    <row r="20" spans="1:15" s="58" customFormat="1" ht="55.7" customHeight="1" x14ac:dyDescent="0.25">
      <c r="A20" s="74"/>
      <c r="B20" s="135" t="s">
        <v>159</v>
      </c>
      <c r="C20" s="30"/>
      <c r="D20" s="55"/>
      <c r="E20" s="56"/>
      <c r="F20" s="56"/>
      <c r="G20" s="55"/>
      <c r="H20" s="127"/>
      <c r="I20" s="127"/>
      <c r="J20" s="132"/>
      <c r="K20" s="57"/>
      <c r="L20" s="130">
        <v>18</v>
      </c>
      <c r="M20" s="130">
        <v>18</v>
      </c>
      <c r="N20" s="186"/>
      <c r="O20" s="103"/>
    </row>
    <row r="21" spans="1:15" s="58" customFormat="1" ht="76.5" customHeight="1" x14ac:dyDescent="0.25">
      <c r="A21" s="54">
        <v>4</v>
      </c>
      <c r="B21" s="138" t="s">
        <v>160</v>
      </c>
      <c r="C21" s="59" t="s">
        <v>208</v>
      </c>
      <c r="D21" s="59" t="s">
        <v>161</v>
      </c>
      <c r="E21" s="61" t="s">
        <v>61</v>
      </c>
      <c r="F21" s="32" t="s">
        <v>22</v>
      </c>
      <c r="G21" s="139">
        <v>865.7</v>
      </c>
      <c r="H21" s="140">
        <f>SUM(H22:H22)</f>
        <v>406.6</v>
      </c>
      <c r="I21" s="140">
        <f>SUM(I22:I22)</f>
        <v>750.2</v>
      </c>
      <c r="J21" s="184" t="s">
        <v>162</v>
      </c>
      <c r="K21" s="72">
        <v>576.1</v>
      </c>
      <c r="L21" s="77"/>
      <c r="M21" s="77"/>
      <c r="N21" s="141"/>
      <c r="O21" s="167" t="s">
        <v>163</v>
      </c>
    </row>
    <row r="22" spans="1:15" s="58" customFormat="1" ht="58.5" customHeight="1" x14ac:dyDescent="0.25">
      <c r="A22" s="74"/>
      <c r="B22" s="28" t="s">
        <v>53</v>
      </c>
      <c r="C22" s="30"/>
      <c r="D22" s="38"/>
      <c r="E22" s="61"/>
      <c r="F22" s="59"/>
      <c r="G22" s="142"/>
      <c r="H22" s="140">
        <v>406.6</v>
      </c>
      <c r="I22" s="140">
        <v>750.2</v>
      </c>
      <c r="J22" s="186"/>
      <c r="K22" s="143"/>
      <c r="L22" s="72">
        <v>134</v>
      </c>
      <c r="M22" s="72">
        <v>268</v>
      </c>
      <c r="N22" s="184" t="s">
        <v>150</v>
      </c>
      <c r="O22" s="168"/>
    </row>
    <row r="23" spans="1:15" s="58" customFormat="1" ht="58.5" customHeight="1" x14ac:dyDescent="0.25">
      <c r="A23" s="74"/>
      <c r="B23" s="134" t="s">
        <v>48</v>
      </c>
      <c r="C23" s="30"/>
      <c r="D23" s="38"/>
      <c r="E23" s="61"/>
      <c r="F23" s="59"/>
      <c r="G23" s="142"/>
      <c r="H23" s="140"/>
      <c r="I23" s="140"/>
      <c r="J23" s="133"/>
      <c r="K23" s="143"/>
      <c r="L23" s="130">
        <v>35</v>
      </c>
      <c r="M23" s="130">
        <v>35</v>
      </c>
      <c r="N23" s="185"/>
      <c r="O23" s="104"/>
    </row>
    <row r="24" spans="1:15" s="58" customFormat="1" ht="58.5" customHeight="1" x14ac:dyDescent="0.25">
      <c r="A24" s="74"/>
      <c r="B24" s="135" t="s">
        <v>39</v>
      </c>
      <c r="C24" s="30"/>
      <c r="D24" s="38"/>
      <c r="E24" s="61"/>
      <c r="F24" s="59"/>
      <c r="G24" s="142"/>
      <c r="H24" s="140"/>
      <c r="I24" s="140"/>
      <c r="J24" s="133"/>
      <c r="K24" s="143"/>
      <c r="L24" s="130">
        <v>6</v>
      </c>
      <c r="M24" s="130">
        <v>6</v>
      </c>
      <c r="N24" s="186"/>
      <c r="O24" s="104"/>
    </row>
    <row r="25" spans="1:15" s="79" customFormat="1" ht="24.75" customHeight="1" x14ac:dyDescent="0.25">
      <c r="A25" s="114"/>
      <c r="B25" s="144"/>
    </row>
    <row r="26" spans="1:15" s="79" customFormat="1" ht="24.75" customHeight="1" x14ac:dyDescent="0.25">
      <c r="A26" s="114"/>
      <c r="E26" s="116"/>
      <c r="F26" s="116"/>
    </row>
    <row r="27" spans="1:15" s="79" customFormat="1" ht="24.75" customHeight="1" x14ac:dyDescent="0.25">
      <c r="A27" s="114"/>
      <c r="B27" s="115"/>
      <c r="E27" s="116"/>
      <c r="F27" s="116"/>
    </row>
    <row r="28" spans="1:15" s="79" customFormat="1" ht="132.75" customHeight="1" x14ac:dyDescent="0.25">
      <c r="A28" s="114"/>
      <c r="B28" s="187"/>
      <c r="C28" s="187"/>
      <c r="D28" s="187"/>
      <c r="E28" s="187"/>
      <c r="F28" s="187"/>
      <c r="G28" s="187"/>
      <c r="H28" s="187"/>
      <c r="I28" s="187"/>
      <c r="J28" s="187"/>
    </row>
    <row r="29" spans="1:15" s="79" customFormat="1" ht="24.75" customHeight="1" x14ac:dyDescent="0.25">
      <c r="A29" s="114"/>
      <c r="B29" s="115"/>
      <c r="E29" s="116"/>
      <c r="F29" s="116"/>
    </row>
    <row r="30" spans="1:15" s="79" customFormat="1" ht="42" customHeight="1" x14ac:dyDescent="0.25">
      <c r="A30" s="114"/>
      <c r="B30" s="188"/>
      <c r="C30" s="188"/>
      <c r="D30" s="188"/>
      <c r="E30" s="188"/>
      <c r="F30" s="188"/>
      <c r="G30" s="188"/>
      <c r="H30" s="188"/>
      <c r="I30" s="188"/>
      <c r="J30" s="188"/>
    </row>
    <row r="31" spans="1:15" s="79" customFormat="1" ht="24" customHeight="1" x14ac:dyDescent="0.25">
      <c r="A31" s="114"/>
      <c r="B31" s="115"/>
      <c r="E31" s="116"/>
      <c r="F31" s="116"/>
    </row>
    <row r="32" spans="1:15" s="79" customFormat="1" ht="24" customHeight="1" x14ac:dyDescent="0.25">
      <c r="A32" s="114"/>
      <c r="B32" s="115"/>
      <c r="E32" s="116"/>
      <c r="F32" s="116"/>
    </row>
    <row r="33" spans="1:6" s="79" customFormat="1" ht="24" customHeight="1" x14ac:dyDescent="0.25">
      <c r="A33" s="114"/>
      <c r="B33" s="115"/>
      <c r="E33" s="116"/>
      <c r="F33" s="116"/>
    </row>
    <row r="34" spans="1:6" ht="24" customHeight="1" x14ac:dyDescent="0.25"/>
  </sheetData>
  <mergeCells count="29">
    <mergeCell ref="A4:O4"/>
    <mergeCell ref="K6:M6"/>
    <mergeCell ref="N6:N8"/>
    <mergeCell ref="O6:O8"/>
    <mergeCell ref="A1:O1"/>
    <mergeCell ref="A2:O2"/>
    <mergeCell ref="A3:O3"/>
    <mergeCell ref="A6:A8"/>
    <mergeCell ref="B6:B8"/>
    <mergeCell ref="C6:C8"/>
    <mergeCell ref="D6:D8"/>
    <mergeCell ref="E6:E8"/>
    <mergeCell ref="F6:F8"/>
    <mergeCell ref="G6:J6"/>
    <mergeCell ref="G7:I7"/>
    <mergeCell ref="J7:J8"/>
    <mergeCell ref="K7:K8"/>
    <mergeCell ref="L7:L8"/>
    <mergeCell ref="J10:J12"/>
    <mergeCell ref="N11:N14"/>
    <mergeCell ref="J16:J17"/>
    <mergeCell ref="M7:M8"/>
    <mergeCell ref="O16:O17"/>
    <mergeCell ref="N17:N20"/>
    <mergeCell ref="B28:J28"/>
    <mergeCell ref="B30:J30"/>
    <mergeCell ref="J21:J22"/>
    <mergeCell ref="O21:O22"/>
    <mergeCell ref="N22:N24"/>
  </mergeCells>
  <pageMargins left="0.5" right="0.3" top="0.5" bottom="0.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PL05 Dong Dang</vt:lpstr>
      <vt:lpstr>PL06 Cao Loc</vt:lpstr>
      <vt:lpstr>PL 07 Ba Son</vt:lpstr>
      <vt:lpstr>PL 08 Cong Son</vt:lpstr>
      <vt:lpstr>'PL 07 Ba Son'!Print_Area</vt:lpstr>
      <vt:lpstr>'PL05 Dong Dang'!Print_Area</vt:lpstr>
      <vt:lpstr>'PL06 Cao Loc'!Print_Area</vt:lpstr>
      <vt:lpstr>'PL 07 Ba Son'!Print_Titles</vt:lpstr>
      <vt:lpstr>'PL05 Dong Dang'!Print_Titles</vt:lpstr>
      <vt:lpstr>'PL06 Cao Loc'!Print_Titles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vpubnd ls3</cp:lastModifiedBy>
  <dcterms:created xsi:type="dcterms:W3CDTF">2025-09-24T01:02:31Z</dcterms:created>
  <dcterms:modified xsi:type="dcterms:W3CDTF">2025-09-30T03:20:21Z</dcterms:modified>
</cp:coreProperties>
</file>